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899" documentId="120_S{2AC9BD13-BADA-5192-A53E-5A8FF88502F6}" xr6:coauthVersionLast="47" xr6:coauthVersionMax="47" xr10:uidLastSave="{8B6F6A19-097E-4173-8037-FBFCBB79EFCA}"/>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8" i="2" l="1"/>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G286"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B286"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G2" i="4"/>
  <c r="B4" i="2"/>
  <c r="G4" i="2"/>
  <c r="I4" i="2"/>
  <c r="J4" i="2"/>
  <c r="L4" i="2"/>
  <c r="B5" i="2"/>
  <c r="G5" i="2"/>
  <c r="I5" i="2"/>
  <c r="J5" i="2"/>
  <c r="L5" i="2"/>
  <c r="B6" i="2"/>
  <c r="G6" i="2"/>
  <c r="I6" i="2"/>
  <c r="J6" i="2"/>
  <c r="L6" i="2"/>
  <c r="B7" i="2"/>
  <c r="G7" i="2"/>
  <c r="I7" i="2"/>
  <c r="J7" i="2"/>
  <c r="L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alcChain>
</file>

<file path=xl/sharedStrings.xml><?xml version="1.0" encoding="utf-8"?>
<sst xmlns="http://schemas.openxmlformats.org/spreadsheetml/2006/main" count="181511" uniqueCount="39132">
  <si>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</si>
  <si>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</si>
  <si>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</si>
  <si>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</si>
  <si>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</si>
  <si>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</si>
  <si>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</si>
  <si>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</si>
  <si>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</si>
  <si>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</si>
  <si>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</si>
  <si>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</si>
  <si>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</si>
  <si>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</si>
  <si>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</si>
  <si>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</si>
  <si>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</si>
  <si>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</si>
  <si>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</si>
  <si>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</si>
  <si>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</si>
  <si>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</si>
  <si>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</si>
  <si>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</si>
  <si>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</si>
  <si>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</si>
  <si>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</si>
  <si>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</si>
  <si>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</si>
  <si>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</si>
  <si>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</si>
  <si>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</si>
  <si>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</si>
  <si>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</si>
  <si>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</si>
  <si>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</si>
  <si>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</si>
  <si>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</si>
  <si>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</si>
  <si>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</si>
  <si>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</si>
  <si>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</si>
  <si>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</si>
  <si>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</si>
  <si>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</si>
  <si>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</si>
  <si>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</si>
  <si>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</si>
  <si>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</si>
  <si>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</si>
  <si>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</si>
  <si>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</si>
  <si>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</si>
  <si>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</si>
  <si>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</si>
  <si>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</si>
  <si>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</si>
  <si>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</si>
  <si>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</si>
  <si>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</si>
  <si>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</si>
  <si>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</si>
  <si>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</si>
  <si>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</si>
  <si>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</si>
  <si>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</si>
  <si>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</si>
  <si>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</si>
  <si>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</si>
  <si>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</si>
  <si>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</si>
  <si>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</si>
  <si>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</si>
  <si>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</si>
  <si>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</si>
  <si>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</si>
  <si>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</si>
  <si>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</si>
  <si>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</si>
  <si>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</si>
  <si>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</si>
  <si>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</si>
  <si>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</si>
  <si>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</si>
  <si>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</si>
  <si>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</si>
  <si>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</si>
  <si>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</si>
  <si>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</si>
  <si>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</si>
  <si>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</si>
  <si>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</si>
  <si>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</si>
  <si>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</si>
  <si>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</si>
  <si>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</si>
  <si>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</si>
  <si>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</si>
  <si>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</si>
  <si>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</si>
  <si>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</si>
  <si>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</si>
  <si>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</si>
  <si>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</si>
  <si>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</si>
  <si>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</si>
  <si>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</si>
  <si>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</si>
  <si>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</si>
  <si>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</si>
  <si>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</si>
  <si>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</si>
  <si>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</si>
  <si>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</si>
  <si>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</si>
  <si>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</si>
  <si>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</si>
  <si>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</si>
  <si>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</si>
  <si>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</si>
  <si>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</si>
  <si>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</si>
  <si>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</si>
  <si>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</si>
  <si>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</si>
  <si>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</si>
  <si>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</si>
  <si>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</si>
  <si>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</si>
  <si>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</si>
  <si>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</si>
  <si>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</si>
  <si>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</si>
  <si>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</si>
  <si>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</si>
  <si>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</si>
  <si>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</si>
  <si>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</si>
  <si>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</si>
  <si>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</si>
  <si>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</si>
  <si>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</si>
  <si>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</si>
  <si>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</si>
  <si>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</si>
  <si>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</si>
  <si>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</si>
  <si>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</si>
  <si>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</si>
  <si>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</si>
  <si>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</si>
  <si>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</si>
  <si>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</si>
  <si>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</si>
  <si>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</si>
  <si>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</si>
  <si>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</si>
  <si>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</si>
  <si>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</si>
  <si>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</si>
  <si>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</si>
  <si>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</si>
  <si>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</si>
  <si>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</si>
  <si>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</si>
  <si>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</si>
  <si>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</si>
  <si>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</si>
  <si>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</si>
  <si>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</si>
  <si>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</si>
  <si>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</si>
  <si>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</si>
  <si>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</si>
  <si>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</si>
  <si>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</si>
  <si>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</si>
  <si>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</si>
  <si>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</si>
  <si>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</si>
  <si>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</si>
  <si>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</si>
  <si>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</si>
  <si>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</si>
  <si>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</si>
  <si>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</si>
  <si>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</si>
  <si>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</si>
  <si>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</si>
  <si>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</si>
  <si>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</si>
  <si>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</si>
  <si>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</si>
  <si>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</si>
  <si>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</si>
  <si>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</si>
  <si>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</si>
  <si>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</si>
  <si>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</si>
  <si>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</si>
  <si>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</si>
  <si>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</si>
  <si>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</si>
  <si>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</si>
  <si>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</si>
  <si>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</si>
  <si>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</si>
  <si>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</si>
  <si>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</si>
  <si>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</si>
  <si>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</si>
  <si>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</si>
  <si>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</si>
  <si>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</si>
  <si>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</si>
  <si>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</si>
  <si>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</si>
  <si>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</si>
  <si>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</si>
  <si>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</si>
  <si>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</si>
  <si>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</si>
  <si>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</si>
  <si>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</si>
  <si>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</si>
  <si>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</si>
  <si>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</si>
  <si>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</si>
  <si>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</si>
  <si>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</si>
  <si>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</si>
  <si>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</si>
  <si>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</si>
  <si>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</si>
  <si>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</si>
  <si>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</si>
  <si>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</si>
  <si>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</si>
  <si>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</si>
  <si>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</si>
  <si>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</si>
  <si>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</si>
  <si>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</si>
  <si>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</si>
  <si>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</si>
  <si>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</si>
  <si>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</si>
  <si>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</si>
  <si>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</si>
  <si>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</si>
  <si>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</si>
  <si>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</si>
  <si>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</si>
  <si>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</si>
  <si>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</si>
  <si>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</si>
  <si>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</si>
  <si>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</si>
  <si>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</si>
  <si>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</si>
  <si>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</si>
  <si>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</si>
  <si>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</si>
  <si>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</si>
  <si>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</si>
  <si>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</si>
  <si>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</si>
  <si>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</si>
  <si>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</si>
  <si>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</si>
  <si>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</si>
  <si>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</si>
  <si>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</si>
  <si>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</si>
  <si>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</si>
  <si>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</si>
  <si>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</si>
  <si>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</si>
  <si>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</si>
  <si>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</si>
  <si>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</si>
  <si>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</si>
  <si>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</si>
  <si>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</si>
  <si>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</si>
  <si>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</si>
  <si>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</si>
  <si>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</si>
  <si>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</si>
  <si>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</si>
  <si>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</si>
  <si>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</si>
  <si>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</si>
  <si>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</si>
  <si>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</si>
  <si>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</si>
  <si>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</si>
  <si>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</si>
  <si>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</si>
  <si>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</si>
  <si>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</si>
  <si>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</si>
  <si>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</si>
  <si>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</si>
  <si>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</si>
  <si>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</si>
  <si>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</si>
  <si>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</si>
  <si>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</si>
  <si>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</si>
  <si>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</si>
  <si>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</si>
  <si>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</si>
  <si>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</si>
  <si>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</si>
  <si>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</si>
  <si>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</si>
  <si>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</si>
  <si>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</si>
  <si>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</si>
  <si>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</si>
  <si>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</si>
  <si>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</si>
  <si>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</si>
  <si>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</si>
  <si>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</si>
  <si>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</si>
  <si>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</si>
  <si>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</si>
  <si>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</si>
  <si>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</si>
  <si>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</si>
  <si>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</si>
  <si>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</si>
  <si>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</si>
  <si>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</si>
  <si>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</si>
  <si>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</si>
  <si>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</si>
  <si>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</si>
  <si>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</si>
  <si>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</si>
  <si>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</si>
  <si>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</si>
  <si>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</si>
  <si>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</si>
  <si>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</si>
  <si>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</si>
  <si>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</si>
  <si>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</si>
  <si>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</si>
  <si>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</si>
  <si>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</si>
  <si>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</si>
  <si>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</si>
  <si>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</si>
  <si>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</si>
  <si>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</si>
  <si>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</si>
  <si>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</si>
  <si>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</si>
  <si>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</si>
  <si>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</si>
  <si>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</si>
  <si>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</si>
  <si>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</si>
  <si>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</si>
  <si>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</si>
  <si>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</si>
  <si>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</si>
  <si>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</si>
  <si>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</si>
  <si>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</si>
  <si>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</si>
  <si>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</si>
  <si>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</si>
  <si>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</si>
  <si>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</si>
  <si>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</si>
  <si>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</si>
  <si>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</si>
  <si>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</si>
  <si>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</si>
  <si>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</si>
  <si>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</si>
  <si>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</si>
  <si>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</si>
  <si>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</si>
  <si>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</si>
  <si>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</si>
  <si>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</si>
  <si>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</si>
  <si>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</si>
  <si>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</si>
  <si>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</si>
  <si>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</si>
  <si>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</si>
  <si>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</si>
  <si>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</si>
  <si>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</si>
  <si>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</si>
  <si>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</si>
  <si>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</si>
  <si>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</si>
  <si>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</si>
  <si>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</si>
  <si>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</si>
  <si>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</si>
  <si>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</si>
  <si>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</si>
  <si>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</si>
  <si>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</si>
  <si>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</si>
  <si>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</si>
  <si>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</si>
  <si>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</si>
  <si>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</si>
  <si>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</si>
  <si>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</si>
  <si>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</si>
  <si>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</si>
  <si>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</si>
  <si>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</si>
  <si>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</si>
  <si>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</si>
  <si>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</si>
  <si>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</si>
  <si>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</si>
  <si>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</si>
  <si>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</si>
  <si>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</si>
  <si>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</si>
  <si>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</si>
  <si>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</si>
  <si>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</si>
  <si>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</si>
  <si>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</si>
  <si>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</si>
  <si>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</si>
  <si>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</si>
  <si>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</si>
  <si>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</si>
  <si>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</si>
  <si>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</si>
  <si>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</si>
  <si>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</si>
  <si>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</si>
  <si>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</si>
  <si>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</si>
  <si>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</si>
  <si>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</si>
  <si>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</si>
  <si>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</si>
  <si>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</si>
  <si>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</si>
  <si>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</si>
  <si>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</si>
  <si>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</si>
  <si>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</si>
  <si>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</si>
  <si>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</si>
  <si>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</si>
  <si>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</si>
  <si>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</si>
  <si>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</si>
  <si>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</si>
  <si>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</si>
  <si>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</si>
  <si>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</si>
  <si>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</si>
  <si>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</si>
  <si>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</si>
  <si>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</si>
  <si>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</si>
  <si>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</si>
  <si>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</si>
  <si>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</si>
  <si>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</si>
  <si>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</si>
  <si>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</si>
  <si>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</si>
  <si>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</si>
  <si>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</si>
  <si>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</si>
  <si>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</si>
  <si>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</si>
  <si>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</si>
  <si>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</si>
  <si>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</si>
  <si>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</si>
  <si>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</si>
  <si>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</si>
  <si>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</si>
  <si>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</si>
  <si>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</si>
  <si>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</si>
  <si>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</si>
  <si>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</si>
  <si>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</si>
  <si>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</si>
  <si>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</si>
  <si>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</si>
  <si>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</si>
  <si>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</si>
  <si>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</si>
  <si>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</si>
  <si>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</si>
  <si>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</si>
  <si>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</si>
  <si>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</si>
  <si>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</si>
  <si>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</si>
  <si>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</si>
  <si>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</si>
  <si>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</si>
  <si>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</si>
  <si>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</si>
  <si>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</si>
  <si>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</si>
  <si>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</si>
  <si>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</si>
  <si>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</si>
  <si>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</si>
  <si>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</si>
  <si>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</si>
  <si>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</si>
  <si>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</si>
  <si>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</si>
  <si>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</si>
  <si>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</si>
  <si>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</si>
  <si>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</si>
  <si>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</si>
  <si>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</si>
  <si>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</si>
  <si>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</si>
  <si>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</si>
  <si>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</si>
  <si>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</si>
  <si>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</si>
  <si>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</si>
  <si>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</si>
  <si>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</si>
  <si>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</si>
  <si>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</si>
  <si>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</si>
  <si>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</si>
  <si>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</si>
  <si>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</si>
  <si>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</si>
  <si>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</si>
  <si>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</si>
  <si>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</si>
  <si>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</si>
  <si>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</si>
  <si>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</si>
  <si>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</si>
  <si>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</si>
  <si>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</si>
  <si>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</si>
  <si>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</si>
  <si>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</si>
  <si>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</si>
  <si>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</si>
  <si>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</si>
  <si>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</si>
  <si>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</si>
  <si>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</si>
  <si>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</si>
  <si>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</si>
  <si>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</si>
  <si>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</si>
  <si>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</si>
  <si>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</si>
  <si>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</si>
  <si>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</si>
  <si>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</si>
  <si>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</si>
  <si>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</si>
  <si>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</si>
  <si>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</si>
  <si>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</si>
  <si>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</si>
  <si>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</si>
  <si>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</si>
  <si>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</si>
  <si>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</si>
  <si>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</si>
  <si>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</si>
  <si>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</si>
  <si>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</si>
  <si>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</si>
  <si>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</si>
  <si>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</si>
  <si>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</si>
  <si>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</si>
  <si>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</si>
  <si>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</si>
  <si>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</si>
  <si>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</si>
  <si>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</si>
  <si>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</si>
  <si>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</si>
  <si>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</si>
  <si>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</si>
  <si>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</si>
  <si>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</si>
  <si>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</si>
  <si>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</si>
  <si>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</si>
  <si>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</si>
  <si>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</si>
  <si>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</si>
  <si>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</si>
  <si>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</si>
  <si>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</si>
  <si>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</si>
  <si>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</si>
  <si>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</si>
  <si>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</si>
  <si>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</si>
  <si>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</si>
  <si>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</si>
  <si>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</si>
  <si>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</si>
  <si>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</si>
  <si>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</si>
  <si>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</si>
  <si>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</si>
  <si>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</si>
  <si>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</si>
  <si>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</si>
  <si>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</si>
  <si>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</si>
  <si>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</si>
  <si>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</si>
  <si>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</si>
  <si>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</si>
  <si>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</si>
  <si>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</si>
  <si>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</si>
  <si>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</si>
  <si>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</si>
  <si>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</si>
  <si>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</si>
  <si>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</si>
  <si>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</si>
  <si>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</si>
  <si>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</si>
  <si>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</si>
  <si>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</si>
  <si>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</si>
  <si>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</si>
  <si>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</si>
  <si>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</si>
  <si>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</si>
  <si>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</si>
  <si>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</si>
  <si>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</si>
  <si>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</si>
  <si>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</si>
  <si>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</si>
  <si>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</si>
  <si>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</si>
  <si>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</si>
  <si>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</si>
  <si>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</si>
  <si>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</si>
  <si>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</si>
  <si>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</si>
  <si>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</si>
  <si>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</si>
  <si>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</si>
  <si>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</si>
  <si>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</si>
  <si>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</si>
  <si>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</si>
  <si>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</si>
  <si>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</si>
  <si>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</si>
  <si>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</si>
  <si>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</si>
  <si>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</si>
  <si>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</si>
  <si>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</si>
  <si>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</si>
  <si>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</si>
  <si>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</si>
  <si>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</si>
  <si>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</si>
  <si>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</si>
  <si>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</si>
  <si>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</si>
  <si>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</si>
  <si>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</si>
  <si>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</si>
  <si>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</si>
  <si>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</si>
  <si>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</si>
  <si>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</si>
  <si>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</si>
  <si>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</si>
  <si>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</si>
  <si>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</si>
  <si>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</si>
  <si>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</si>
  <si>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</si>
  <si>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</si>
  <si>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</si>
  <si>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</si>
  <si>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</si>
  <si>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</si>
  <si>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</si>
  <si>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</si>
  <si>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</si>
  <si>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</si>
  <si>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</si>
  <si>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</si>
  <si>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</si>
  <si>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</si>
  <si>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</si>
  <si>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</si>
  <si>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</si>
  <si>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</si>
  <si>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</si>
  <si>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</si>
  <si>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</si>
  <si>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</si>
  <si>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</si>
  <si>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</si>
  <si>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</si>
  <si>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</si>
  <si>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</si>
  <si>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</si>
  <si>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</si>
  <si>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</si>
  <si>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</si>
  <si>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</si>
  <si>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</si>
  <si>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</si>
  <si>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</si>
  <si>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</si>
  <si>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</si>
  <si>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</si>
  <si>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</si>
  <si>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</si>
  <si>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</si>
  <si>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</si>
  <si>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</si>
  <si>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</si>
  <si>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</si>
  <si>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</si>
  <si>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</si>
  <si>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</si>
  <si>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</si>
  <si>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</si>
  <si>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</si>
  <si>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</si>
  <si>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</si>
  <si>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</si>
  <si>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</si>
  <si>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</si>
  <si>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</si>
  <si>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</si>
  <si>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</si>
  <si>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</si>
  <si>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</si>
  <si>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</si>
  <si>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</si>
  <si>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</si>
  <si>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</si>
  <si>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</si>
  <si>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</si>
  <si>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</si>
  <si>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</si>
  <si>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</si>
  <si>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</si>
  <si>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</si>
  <si>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</si>
  <si>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</si>
  <si>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</si>
  <si>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</si>
  <si>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</si>
  <si>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</si>
  <si>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</si>
  <si>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</si>
  <si>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</si>
  <si>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</si>
  <si>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</si>
  <si>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</si>
  <si>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</si>
  <si>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</si>
  <si>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</si>
  <si>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</si>
  <si>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</si>
  <si>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</si>
  <si>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</si>
  <si>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</si>
  <si>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</si>
  <si>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</si>
  <si>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</si>
  <si>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</si>
  <si>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</si>
  <si>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</si>
  <si>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</si>
  <si>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</si>
  <si>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</si>
  <si>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</si>
  <si>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</si>
  <si>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</si>
  <si>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</si>
  <si>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</si>
  <si>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</si>
  <si>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</si>
  <si>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</si>
  <si>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</si>
  <si>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</si>
  <si>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</si>
  <si>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</si>
  <si>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</si>
  <si>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</si>
  <si>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</si>
  <si>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</si>
  <si>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</si>
  <si>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</si>
  <si>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</si>
  <si>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</si>
  <si>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</si>
  <si>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</si>
  <si>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</si>
  <si>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</si>
  <si>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</si>
  <si>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</si>
  <si>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</si>
  <si>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</si>
  <si>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</si>
  <si>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</si>
  <si>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</si>
  <si>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</si>
  <si>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</si>
  <si>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</si>
  <si>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</si>
  <si>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</si>
  <si>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</si>
  <si>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</si>
  <si>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</si>
  <si>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</si>
  <si>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</si>
  <si>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</si>
  <si>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</si>
  <si>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</si>
  <si>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</si>
  <si>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</si>
  <si>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</si>
  <si>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</si>
  <si>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</si>
  <si>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</si>
  <si>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</si>
  <si>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</si>
  <si>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</si>
  <si>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</si>
  <si>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</si>
  <si>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</si>
  <si>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</si>
  <si>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</si>
  <si>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</si>
  <si>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</si>
  <si>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</si>
  <si>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</si>
  <si>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</si>
  <si>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</si>
  <si>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</si>
  <si>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</si>
  <si>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</si>
  <si>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</si>
  <si>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</si>
  <si>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</si>
  <si>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</si>
  <si>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</si>
  <si>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</si>
  <si>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</si>
  <si>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</si>
  <si>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</si>
  <si>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</si>
  <si>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</si>
  <si>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</si>
  <si>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</si>
  <si>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</si>
  <si>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</si>
  <si>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</si>
  <si>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</si>
  <si>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</si>
  <si>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</si>
  <si>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</si>
  <si>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</si>
  <si>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</si>
  <si>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</si>
  <si>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</si>
  <si>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</si>
  <si>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</si>
  <si>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</si>
  <si>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</si>
  <si>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</si>
  <si>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</si>
  <si>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</si>
  <si>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</si>
  <si>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</si>
  <si>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</si>
  <si>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</si>
  <si>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</si>
  <si>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</si>
  <si>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</si>
  <si>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</si>
  <si>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</si>
  <si>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</si>
  <si>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</si>
  <si>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</si>
  <si>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</si>
  <si>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</si>
  <si>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</si>
  <si>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</si>
  <si>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</si>
  <si>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</si>
  <si>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</si>
  <si>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</si>
  <si>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</si>
  <si>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</si>
  <si>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</si>
  <si>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</si>
  <si>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</si>
  <si>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</si>
  <si>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</si>
  <si>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</si>
  <si>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</si>
  <si>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</si>
  <si>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</si>
  <si>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</si>
  <si>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</si>
  <si>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</si>
  <si>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</si>
  <si>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</si>
  <si>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</si>
  <si>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</si>
  <si>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</si>
  <si>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</si>
  <si>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</si>
  <si>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</si>
  <si>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</si>
  <si>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</si>
  <si>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</si>
  <si>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</si>
  <si>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</si>
  <si>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</si>
  <si>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</si>
  <si>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</si>
  <si>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</si>
  <si>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</si>
  <si>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</si>
  <si>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</si>
  <si>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</si>
  <si>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</si>
  <si>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</si>
  <si>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</si>
  <si>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</si>
  <si>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</si>
  <si>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</si>
  <si>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</si>
  <si>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</si>
  <si>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</si>
  <si>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</si>
  <si>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</si>
  <si>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</si>
  <si>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</si>
  <si>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</si>
  <si>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</si>
  <si>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</si>
  <si>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</si>
  <si>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</si>
  <si>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</si>
  <si>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</si>
  <si>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</si>
  <si>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</si>
  <si>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</si>
  <si>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</si>
  <si>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</si>
  <si>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</si>
  <si>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</si>
  <si>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</si>
  <si>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</si>
  <si>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</si>
  <si>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</si>
  <si>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</si>
  <si>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</si>
  <si>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</si>
  <si>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</si>
  <si>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</si>
  <si>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</si>
  <si>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</si>
  <si>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</si>
  <si>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</si>
  <si>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</si>
  <si>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</si>
  <si>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</si>
  <si>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</si>
  <si>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</si>
  <si>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</si>
  <si>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</si>
  <si>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</si>
  <si>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</si>
  <si>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</si>
  <si>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</si>
  <si>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</si>
  <si>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</si>
  <si>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</si>
  <si>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</si>
  <si>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</si>
  <si>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</si>
  <si>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</si>
  <si>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</si>
  <si>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</si>
  <si>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</si>
  <si>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</si>
  <si>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</si>
  <si>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</si>
  <si>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</si>
  <si>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</si>
  <si>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</si>
  <si>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</si>
  <si>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</si>
  <si>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</si>
  <si>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</si>
  <si>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</si>
  <si>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</si>
  <si>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</si>
  <si>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</si>
  <si>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</si>
  <si>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</si>
  <si>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</si>
  <si>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</si>
  <si>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</si>
  <si>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</si>
  <si>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</si>
  <si>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</si>
  <si>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</si>
  <si>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</si>
  <si>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</si>
  <si>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</si>
  <si>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</si>
  <si>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</si>
  <si>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</si>
  <si>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</si>
  <si>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</si>
  <si>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</si>
  <si>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</si>
  <si>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</si>
  <si>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</si>
  <si>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</si>
  <si>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</si>
  <si>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</si>
  <si>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</si>
  <si>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</si>
  <si>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</si>
  <si>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</si>
  <si>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</si>
  <si>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</si>
  <si>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</si>
  <si>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</si>
  <si>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</si>
  <si>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</si>
  <si>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</si>
  <si>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</si>
  <si>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</si>
  <si>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</si>
  <si>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</si>
  <si>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</si>
  <si>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</si>
  <si>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</si>
  <si>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</si>
  <si>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</si>
  <si>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</si>
  <si>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</si>
  <si>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</si>
  <si>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</si>
  <si>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</si>
  <si>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</si>
  <si>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</si>
  <si>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</si>
  <si>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</si>
  <si>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</si>
  <si>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</si>
  <si>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</si>
  <si>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</si>
  <si>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</si>
  <si>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</si>
  <si>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</si>
  <si>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</si>
  <si>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</si>
  <si>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</si>
  <si>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</si>
  <si>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</si>
  <si>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</si>
  <si>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</si>
  <si>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</si>
  <si>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</si>
  <si>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</si>
  <si>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</si>
  <si>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</si>
  <si>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</si>
  <si>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</si>
  <si>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</si>
  <si>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</si>
  <si>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</si>
  <si>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</si>
  <si>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</si>
  <si>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</si>
  <si>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</si>
  <si>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</si>
  <si>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</si>
  <si>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</si>
  <si>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</si>
  <si>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</si>
  <si>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</si>
  <si>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</si>
  <si>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</si>
  <si>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</si>
  <si>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</si>
  <si>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</si>
  <si>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</si>
  <si>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</si>
  <si>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</si>
  <si>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</si>
  <si>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</si>
  <si>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</si>
  <si>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</si>
  <si>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</si>
  <si>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</si>
  <si>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</si>
  <si>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</si>
  <si>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</si>
  <si>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</si>
  <si>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</si>
  <si>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</si>
  <si>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</si>
  <si>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</si>
  <si>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</si>
  <si>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</si>
  <si>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</si>
  <si>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</si>
  <si>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</si>
  <si>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</si>
  <si>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</si>
  <si>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</si>
  <si>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</si>
  <si>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</si>
  <si>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</si>
  <si>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</si>
  <si>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</si>
  <si>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</si>
  <si>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</si>
  <si>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</si>
  <si>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</si>
  <si>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</si>
  <si>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</si>
  <si>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</si>
  <si>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</si>
  <si>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</si>
  <si>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</si>
  <si>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</si>
  <si>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</si>
  <si>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</si>
  <si>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</si>
  <si>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</si>
  <si>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</si>
  <si>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</si>
  <si>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</si>
  <si>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</si>
  <si>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</si>
  <si>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</si>
  <si>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</si>
  <si>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</si>
  <si>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</si>
  <si>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</si>
  <si>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</si>
  <si>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</si>
  <si>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</si>
  <si>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</si>
  <si>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</si>
  <si>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</si>
  <si>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</si>
  <si>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</si>
  <si>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</si>
  <si>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</si>
  <si>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</si>
  <si>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</si>
  <si>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</si>
  <si>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</si>
  <si>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</si>
  <si>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</si>
  <si>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</si>
  <si>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</si>
  <si>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</si>
  <si>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</si>
  <si>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</si>
  <si>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</si>
  <si>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</si>
  <si>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</si>
  <si>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</si>
  <si>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</si>
  <si>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</si>
  <si>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</si>
  <si>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</si>
  <si>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</si>
  <si>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</si>
  <si>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</si>
  <si>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</si>
  <si>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</si>
  <si>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</si>
  <si>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</si>
  <si>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</si>
  <si>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</si>
  <si>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</si>
  <si>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</si>
  <si>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</si>
  <si>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</si>
  <si>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</si>
  <si>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</si>
  <si>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</si>
  <si>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</si>
  <si>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</si>
  <si>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</si>
  <si>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</si>
  <si>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</si>
  <si>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</si>
  <si>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</si>
  <si>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</si>
  <si>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</si>
  <si>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</si>
  <si>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</si>
  <si>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</si>
  <si>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</si>
  <si>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</si>
  <si>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</si>
  <si>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</si>
  <si>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</si>
  <si>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</si>
  <si>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</si>
  <si>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</si>
  <si>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</si>
  <si>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</si>
  <si>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</si>
  <si>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</si>
  <si>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</si>
  <si>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</si>
  <si>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</si>
  <si>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</si>
  <si>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</si>
  <si>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</si>
  <si>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</si>
  <si>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</si>
  <si>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</si>
  <si>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</si>
  <si>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</si>
  <si>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</si>
  <si>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</si>
  <si>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</si>
  <si>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</si>
  <si>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</si>
  <si>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</si>
  <si>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</si>
  <si>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</si>
  <si>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</si>
  <si>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</si>
  <si>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</si>
  <si>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</si>
  <si>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</si>
  <si>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</si>
  <si>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</si>
  <si>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</si>
  <si>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</si>
  <si>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</si>
  <si>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</si>
  <si>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</si>
  <si>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</si>
  <si>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</si>
  <si>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</si>
  <si>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</si>
  <si>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</si>
  <si>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</si>
  <si>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</si>
  <si>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</si>
  <si>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</si>
  <si>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</si>
  <si>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</si>
  <si>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</si>
  <si>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</si>
  <si>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</si>
  <si>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</si>
  <si>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</si>
  <si>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</si>
  <si>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</si>
  <si>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</si>
  <si>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</si>
  <si>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</si>
  <si>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</si>
  <si>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</si>
  <si>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</si>
  <si>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</si>
  <si>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</si>
  <si>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</si>
  <si>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</si>
  <si>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</si>
  <si>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</si>
  <si>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</si>
  <si>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</si>
  <si>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</si>
  <si>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</si>
  <si>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</si>
  <si>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</si>
  <si>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</si>
  <si>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</si>
  <si>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</si>
  <si>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</si>
  <si>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</si>
  <si>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</si>
  <si>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</si>
  <si>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</si>
  <si>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</si>
  <si>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</si>
  <si>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</si>
  <si>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</si>
  <si>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</si>
  <si>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</si>
  <si>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</si>
  <si>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</si>
  <si>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</si>
  <si>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</si>
  <si>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</si>
  <si>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</si>
  <si>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</si>
  <si>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</si>
  <si>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</si>
  <si>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</si>
  <si>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</si>
  <si>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</si>
  <si>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</si>
  <si>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</si>
  <si>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</si>
  <si>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</si>
  <si>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</si>
  <si>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</si>
  <si>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</si>
  <si>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</si>
  <si>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</si>
  <si>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</si>
  <si>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</si>
  <si>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</si>
  <si>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</si>
  <si>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</si>
  <si>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</si>
  <si>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</si>
  <si>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</si>
  <si>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</si>
  <si>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</si>
  <si>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</si>
  <si>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</si>
  <si>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</si>
  <si>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</si>
  <si>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</si>
  <si>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</si>
  <si>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</si>
  <si>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</si>
  <si>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</si>
  <si>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</si>
  <si>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</si>
  <si>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</si>
  <si>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</si>
  <si>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</si>
  <si>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</si>
  <si>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</si>
  <si>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</si>
  <si>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</si>
  <si>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</si>
  <si>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</si>
  <si>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</si>
  <si>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</si>
  <si>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</si>
  <si>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</si>
  <si>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</si>
  <si>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</si>
  <si>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</si>
  <si>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</si>
  <si>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</si>
  <si>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</si>
  <si>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</si>
  <si>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</si>
  <si>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</si>
  <si>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</si>
  <si>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</si>
  <si>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</si>
  <si>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</si>
  <si>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</si>
  <si>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</si>
  <si>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</si>
  <si>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</si>
  <si>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</si>
  <si>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</si>
  <si>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</si>
  <si>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</si>
  <si>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</si>
  <si>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</si>
  <si>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</si>
  <si>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</si>
  <si>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</si>
  <si>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</si>
  <si>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</si>
  <si>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</si>
  <si>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</si>
  <si>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</si>
  <si>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</si>
  <si>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</si>
  <si>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</si>
  <si>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</si>
  <si>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</si>
  <si>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</si>
  <si>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</si>
  <si>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</si>
  <si>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</si>
  <si>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</si>
  <si>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</si>
  <si>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</si>
  <si>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</si>
  <si>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</si>
  <si>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</si>
  <si>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</si>
  <si>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</si>
  <si>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</si>
  <si>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</si>
  <si>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</si>
  <si>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</si>
  <si>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</si>
  <si>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</si>
  <si>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</si>
  <si>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</si>
  <si>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</si>
  <si>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</si>
  <si>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</si>
  <si>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</si>
  <si>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</si>
  <si>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</si>
  <si>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</si>
  <si>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</si>
  <si>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</si>
  <si>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</si>
  <si>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</si>
  <si>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</si>
  <si>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</si>
  <si>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</si>
  <si>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</si>
  <si>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</si>
  <si>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</si>
  <si>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</si>
  <si>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</si>
  <si>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</si>
  <si>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</si>
  <si>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</si>
  <si>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</si>
  <si>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</si>
  <si>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</si>
  <si>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</si>
  <si>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</si>
  <si>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</si>
  <si>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</si>
  <si>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</si>
  <si>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</si>
  <si>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</si>
  <si>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</si>
  <si>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</si>
  <si>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</si>
  <si>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</si>
  <si>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</si>
  <si>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</si>
  <si>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</si>
  <si>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</si>
  <si>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</si>
  <si>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</si>
  <si>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</si>
  <si>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</si>
  <si>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</si>
  <si>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</si>
  <si>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</si>
  <si>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</si>
  <si>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</si>
  <si>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</si>
  <si>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</si>
  <si>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</si>
  <si>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</si>
  <si>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</si>
  <si>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</si>
  <si>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</si>
  <si>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</si>
  <si>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</si>
  <si>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</si>
  <si>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</si>
  <si>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</si>
  <si>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</si>
  <si>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</si>
  <si>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</si>
  <si>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</si>
  <si>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</si>
  <si>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</si>
  <si>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</si>
  <si>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</si>
  <si>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</si>
  <si>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</si>
  <si>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</si>
  <si>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</si>
  <si>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</si>
  <si>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</si>
  <si>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</si>
  <si>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</si>
  <si>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</si>
  <si>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</si>
  <si>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</si>
  <si>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</si>
  <si>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</si>
  <si>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</si>
  <si>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</si>
  <si>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</si>
  <si>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</si>
  <si>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</si>
  <si>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</si>
  <si>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</si>
  <si>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</si>
  <si>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</si>
  <si>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</si>
  <si>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</si>
  <si>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</si>
  <si>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</si>
  <si>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</si>
  <si>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</si>
  <si>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</si>
  <si>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</si>
  <si>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</si>
  <si>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</si>
  <si>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</si>
  <si>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</si>
  <si>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</si>
  <si>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</si>
  <si>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</si>
  <si>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</si>
  <si>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</si>
  <si>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</si>
  <si>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</si>
  <si>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</si>
  <si>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</si>
  <si>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</si>
  <si>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</si>
  <si>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</si>
  <si>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</si>
  <si>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</si>
  <si>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</si>
  <si>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</si>
  <si>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</si>
  <si>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</si>
  <si>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</si>
  <si>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</si>
  <si>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</si>
  <si>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</si>
  <si>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</si>
  <si>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</si>
  <si>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</si>
  <si>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</si>
  <si>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</si>
  <si>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</si>
  <si>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</si>
  <si>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</si>
  <si>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</si>
  <si>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</si>
  <si>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</si>
  <si>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</si>
  <si>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</si>
  <si>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</si>
  <si>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</si>
  <si>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</si>
  <si>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</si>
  <si>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</si>
  <si>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</si>
  <si>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</si>
  <si>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</si>
  <si>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</si>
  <si>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</si>
  <si>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</si>
  <si>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</si>
  <si>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</si>
  <si>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</si>
  <si>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</si>
  <si>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</si>
  <si>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</si>
  <si>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</si>
  <si>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</si>
  <si>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</si>
  <si>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</si>
  <si>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</si>
  <si>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</si>
  <si>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</si>
  <si>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</si>
  <si>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</si>
  <si>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</si>
  <si>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</si>
  <si>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</si>
  <si>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</si>
  <si>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</si>
  <si>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</si>
  <si>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</si>
  <si>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</si>
  <si>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</si>
  <si>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</si>
  <si>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</si>
  <si>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</si>
  <si>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</si>
  <si>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</si>
  <si>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</si>
  <si>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</si>
  <si>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</si>
  <si>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</si>
  <si>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</si>
  <si>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</si>
  <si>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</si>
  <si>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</si>
  <si>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</si>
  <si>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</si>
  <si>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</si>
  <si>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</si>
  <si>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</si>
  <si>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</si>
  <si>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</si>
  <si>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</si>
  <si>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</si>
  <si>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</si>
  <si>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</si>
  <si>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</si>
  <si>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</si>
  <si>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</si>
  <si>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</si>
  <si>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</si>
  <si>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</si>
  <si>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</si>
  <si>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</si>
  <si>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</si>
  <si>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</si>
  <si>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</si>
  <si>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</si>
  <si>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</si>
  <si>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</si>
  <si>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</si>
  <si>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</si>
  <si>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</si>
  <si>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</si>
  <si>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</si>
  <si>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</si>
  <si>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</si>
  <si>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</si>
  <si>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</si>
  <si>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</si>
  <si>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</si>
  <si>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</si>
  <si>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</si>
  <si>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</si>
  <si>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</si>
  <si>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</si>
  <si>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</si>
  <si>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</si>
  <si>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</si>
  <si>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</si>
  <si>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</si>
  <si>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</si>
  <si>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</si>
  <si>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</si>
  <si>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</si>
  <si>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</si>
  <si>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</si>
  <si>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</si>
  <si>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</si>
  <si>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</si>
  <si>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</si>
  <si>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</si>
  <si>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</si>
  <si>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</si>
  <si>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</si>
  <si>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</si>
  <si>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</si>
  <si>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</si>
  <si>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</si>
  <si>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</si>
  <si>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</si>
  <si>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</si>
  <si>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</si>
  <si>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</si>
  <si>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</si>
  <si>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</si>
  <si>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</si>
  <si>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</si>
  <si>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</si>
  <si>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</si>
  <si>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</si>
  <si>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</si>
  <si>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</si>
  <si>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</si>
  <si>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</si>
  <si>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</si>
  <si>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</si>
  <si>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</si>
  <si>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</si>
  <si>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</si>
  <si>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</si>
  <si>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</si>
  <si>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</si>
  <si>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</si>
  <si>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</si>
  <si>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</si>
  <si>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</si>
  <si>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</si>
  <si>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</si>
  <si>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</si>
  <si>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</si>
  <si>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</si>
  <si>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</si>
  <si>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</si>
  <si>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</si>
  <si>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</si>
  <si>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</si>
  <si>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</si>
  <si>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</si>
  <si>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</si>
  <si>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</si>
  <si>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</si>
  <si>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</si>
  <si>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</si>
  <si>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</si>
  <si>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</si>
  <si>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</si>
  <si>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</si>
  <si>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</si>
  <si>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</si>
  <si>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</si>
  <si>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</si>
  <si>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</si>
  <si>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</si>
  <si>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</si>
  <si>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</si>
  <si>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</si>
  <si>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</si>
  <si>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</si>
  <si>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</si>
  <si>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</si>
  <si>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</si>
  <si>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</si>
  <si>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</si>
  <si>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</si>
  <si>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</si>
  <si>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</si>
  <si>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</si>
  <si>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</si>
  <si>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</si>
  <si>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</si>
  <si>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</si>
  <si>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</si>
  <si>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</si>
  <si>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</si>
  <si>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</si>
  <si>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</si>
  <si>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</si>
  <si>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</si>
  <si>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</si>
  <si>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</si>
  <si>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</si>
  <si>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</si>
  <si>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</si>
  <si>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</si>
  <si>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</si>
  <si>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</si>
  <si>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</si>
  <si>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</si>
  <si>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</si>
  <si>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</si>
  <si>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</si>
  <si>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</si>
  <si>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</si>
  <si>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</si>
  <si>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</si>
  <si>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</si>
  <si>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</si>
  <si>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</si>
  <si>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</si>
  <si>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</si>
  <si>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</si>
  <si>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</si>
  <si>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</si>
  <si>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</si>
  <si>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</si>
  <si>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</si>
  <si>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</si>
  <si>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</si>
  <si>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</si>
  <si>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</si>
  <si>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</si>
  <si>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</si>
  <si>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</si>
  <si>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</si>
  <si>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</si>
  <si>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</si>
  <si>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</si>
  <si>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</si>
  <si>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</si>
  <si>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</si>
  <si>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</si>
  <si>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</si>
  <si>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</si>
  <si>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</si>
  <si>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</si>
  <si>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</si>
  <si>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</si>
  <si>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</si>
  <si>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</si>
  <si>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</si>
  <si>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</si>
  <si>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</si>
  <si>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</si>
  <si>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</si>
  <si>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</si>
  <si>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</si>
  <si>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</si>
  <si>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</si>
  <si>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</si>
  <si>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</si>
  <si>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</si>
  <si>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</si>
  <si>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</si>
  <si>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</si>
  <si>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</si>
  <si>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</si>
  <si>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</si>
  <si>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</si>
  <si>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</si>
  <si>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</si>
  <si>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</si>
  <si>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</si>
  <si>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</si>
  <si>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</si>
  <si>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</si>
  <si>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</si>
  <si>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</si>
  <si>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</si>
  <si>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</si>
  <si>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</si>
  <si>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</si>
  <si>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</si>
  <si>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</si>
  <si>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</si>
  <si>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</si>
  <si>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</si>
  <si>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</si>
  <si>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</si>
  <si>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</si>
  <si>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</si>
  <si>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</si>
  <si>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</si>
  <si>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</si>
  <si>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</si>
  <si>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</si>
  <si>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</si>
  <si>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</si>
  <si>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</si>
  <si>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</si>
  <si>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</si>
  <si>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</si>
  <si>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</si>
  <si>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</si>
  <si>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</si>
  <si>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</si>
  <si>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</si>
  <si>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</si>
  <si>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</si>
  <si>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</si>
  <si>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</si>
  <si>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</si>
  <si>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</si>
  <si>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</si>
  <si>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</si>
  <si>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</si>
  <si>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</si>
  <si>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</si>
  <si>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</si>
  <si>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</si>
  <si>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</si>
  <si>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</si>
  <si>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</si>
  <si>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</si>
  <si>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</si>
  <si>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</si>
  <si>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</si>
  <si>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</si>
  <si>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</si>
  <si>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</si>
  <si>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</si>
  <si>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</si>
  <si>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</si>
  <si>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</si>
  <si>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</si>
  <si>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</si>
  <si>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</si>
  <si>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</si>
  <si>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</si>
  <si>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</si>
  <si>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</si>
  <si>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</si>
  <si>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</si>
  <si>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</si>
  <si>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</si>
  <si>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</si>
  <si>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</si>
  <si>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</si>
  <si>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</si>
  <si>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</si>
  <si>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</si>
  <si>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</si>
  <si>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</si>
  <si>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</si>
  <si>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</si>
  <si>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</si>
  <si>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</si>
  <si>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</si>
  <si>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</si>
  <si>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</si>
  <si>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</si>
  <si>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</si>
  <si>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</si>
  <si>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</si>
  <si>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</si>
  <si>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</si>
  <si>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</si>
  <si>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</si>
  <si>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</si>
  <si>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</si>
  <si>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</si>
  <si>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</si>
  <si>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</si>
  <si>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</si>
  <si>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</si>
  <si>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</si>
  <si>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</si>
  <si>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</si>
  <si>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</si>
  <si>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</si>
  <si>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</si>
  <si>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</si>
  <si>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</si>
  <si>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</si>
  <si>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</si>
  <si>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</si>
  <si>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</si>
  <si>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</si>
  <si>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</si>
  <si>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</si>
  <si>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</si>
  <si>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</si>
  <si>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</si>
  <si>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</si>
  <si>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</si>
  <si>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</si>
  <si>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</si>
  <si>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</si>
  <si>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</si>
  <si>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</si>
  <si>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</si>
  <si>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</si>
  <si>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</si>
  <si>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</si>
  <si>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</si>
  <si>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</si>
  <si>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</si>
  <si>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</si>
  <si>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</si>
  <si>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</si>
  <si>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</si>
  <si>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</si>
  <si>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</si>
  <si>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</si>
  <si>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</si>
  <si>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</si>
  <si>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</si>
  <si>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</si>
  <si>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</si>
  <si>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</si>
  <si>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</si>
  <si>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</si>
  <si>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</si>
  <si>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</si>
  <si>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</si>
  <si>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</si>
  <si>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</si>
  <si>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</si>
  <si>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</si>
  <si>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</si>
  <si>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</si>
  <si>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</si>
  <si>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</si>
  <si>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</si>
  <si>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</si>
  <si>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</si>
  <si>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</si>
  <si>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</si>
  <si>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</si>
  <si>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</si>
  <si>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</si>
  <si>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</si>
  <si>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</si>
  <si>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</si>
  <si>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</si>
  <si>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</si>
  <si>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</si>
  <si>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</si>
  <si>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</si>
  <si>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</si>
  <si>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</si>
  <si>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</si>
  <si>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</si>
  <si>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</si>
  <si>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</si>
  <si>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</si>
  <si>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</si>
  <si>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</si>
  <si>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</si>
  <si>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</si>
  <si>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</si>
  <si>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</si>
  <si>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</si>
  <si>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</si>
  <si>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</si>
  <si>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</si>
  <si>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</si>
  <si>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</si>
  <si>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</si>
  <si>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</si>
  <si>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</si>
  <si>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</si>
  <si>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</si>
  <si>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</si>
  <si>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</si>
  <si>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</si>
  <si>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</si>
  <si>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</si>
  <si>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</si>
  <si>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</si>
  <si>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</si>
  <si>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</si>
  <si>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</si>
  <si>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</si>
  <si>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</si>
  <si>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</si>
  <si>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</si>
  <si>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</si>
  <si>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</si>
  <si>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</si>
  <si>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</si>
  <si>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</si>
  <si>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</si>
  <si>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</si>
  <si>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</si>
  <si>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</si>
  <si>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</si>
  <si>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</si>
  <si>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</si>
  <si>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</si>
  <si>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</si>
  <si>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</si>
  <si>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</si>
  <si>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</si>
  <si>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</si>
  <si>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</si>
  <si>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</si>
  <si>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</si>
  <si>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</si>
  <si>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</si>
  <si>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</si>
  <si>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</si>
  <si>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</si>
  <si>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</si>
  <si>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</si>
  <si>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</si>
  <si>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</si>
  <si>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</si>
  <si>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</si>
  <si>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</si>
  <si>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</si>
  <si>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</si>
  <si>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</si>
  <si>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</si>
  <si>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</si>
  <si>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</si>
  <si>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</si>
  <si>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</si>
  <si>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</si>
  <si>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</si>
  <si>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</si>
  <si>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</si>
  <si>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</si>
  <si>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</si>
  <si>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</si>
  <si>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</si>
  <si>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</si>
  <si>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</si>
  <si>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</si>
  <si>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</si>
  <si>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</si>
  <si>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</si>
  <si>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</si>
  <si>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</si>
  <si>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</si>
  <si>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</si>
  <si>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</si>
  <si>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</si>
  <si>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</si>
  <si>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</si>
  <si>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</si>
  <si>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</si>
  <si>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</si>
  <si>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</si>
  <si>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</si>
  <si>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</si>
  <si>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</si>
  <si>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</si>
  <si>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</si>
  <si>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</si>
  <si>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</si>
  <si>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</si>
  <si>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</si>
  <si>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</si>
  <si>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</si>
  <si>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</si>
  <si>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</si>
  <si>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</si>
  <si>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</si>
  <si>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</si>
  <si>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</si>
  <si>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</si>
  <si>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</si>
  <si>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</si>
  <si>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</si>
  <si>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</si>
  <si>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</si>
  <si>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</si>
  <si>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</si>
  <si>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</si>
  <si>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</si>
  <si>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</si>
  <si>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</si>
  <si>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</si>
  <si>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</si>
  <si>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</si>
  <si>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</si>
  <si>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</si>
  <si>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</si>
  <si>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</si>
  <si>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</si>
  <si>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</si>
  <si>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</si>
  <si>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</si>
  <si>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</si>
  <si>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</si>
  <si>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</si>
  <si>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</si>
  <si>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</si>
  <si>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</si>
  <si>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</si>
  <si>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</si>
  <si>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</si>
  <si>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</si>
  <si>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</si>
  <si>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</si>
  <si>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</si>
  <si>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</si>
  <si>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</si>
  <si>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</si>
  <si>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</si>
  <si>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</si>
  <si>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</si>
  <si>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</si>
  <si>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</si>
  <si>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</si>
  <si>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</si>
  <si>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</si>
  <si>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</si>
  <si>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</si>
  <si>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</si>
  <si>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</si>
  <si>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</si>
  <si>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</si>
  <si>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</si>
  <si>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</si>
  <si>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</si>
  <si>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</si>
  <si>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</si>
  <si>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</si>
  <si>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</si>
  <si>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</si>
  <si>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</si>
  <si>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</si>
  <si>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</si>
  <si>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</si>
  <si>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</si>
  <si>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</si>
  <si>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</si>
  <si>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</si>
  <si>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</si>
  <si>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</si>
  <si>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</si>
  <si>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</si>
  <si>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</si>
  <si>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</si>
  <si>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</si>
  <si>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</si>
  <si>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</si>
  <si>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</si>
  <si>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</si>
  <si>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</si>
  <si>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</si>
  <si>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</si>
  <si>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</si>
  <si>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</si>
  <si>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</si>
  <si>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</si>
  <si>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</si>
  <si>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</si>
  <si>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</si>
  <si>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</si>
  <si>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</si>
  <si>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</si>
  <si>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</si>
  <si>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</si>
  <si>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</si>
  <si>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</si>
  <si>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</si>
  <si>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</si>
  <si>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</si>
  <si>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</si>
  <si>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</si>
  <si>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</si>
  <si>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</si>
  <si>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</si>
  <si>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</si>
  <si>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</si>
  <si>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</si>
  <si>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</si>
  <si>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</si>
  <si>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</si>
  <si>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</si>
  <si>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</si>
  <si>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</si>
  <si>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</si>
  <si>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</si>
  <si>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</si>
  <si>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</si>
  <si>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</si>
  <si>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</si>
  <si>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</si>
  <si>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</si>
  <si>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</si>
  <si>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</si>
  <si>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</si>
  <si>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</si>
  <si>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</si>
  <si>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</si>
  <si>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</si>
  <si>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</si>
  <si>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</si>
  <si>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</si>
  <si>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</si>
  <si>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</si>
  <si>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</si>
  <si>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</si>
  <si>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</si>
  <si>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</si>
  <si>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</si>
  <si>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</si>
  <si>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</si>
  <si>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</si>
  <si>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</si>
  <si>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</si>
  <si>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</si>
  <si>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</si>
  <si>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</si>
  <si>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</si>
  <si>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</si>
  <si>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</si>
  <si>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</si>
  <si>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</si>
  <si>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</si>
  <si>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</si>
  <si>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</si>
  <si>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</si>
  <si>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</si>
  <si>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</si>
  <si>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</si>
  <si>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</si>
  <si>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</si>
  <si>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</si>
  <si>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</si>
  <si>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</si>
  <si>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</si>
  <si>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</si>
  <si>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</si>
  <si>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</si>
  <si>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</si>
  <si>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</si>
  <si>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</si>
  <si>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</si>
  <si>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</si>
  <si>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</si>
  <si>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</si>
  <si>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</si>
  <si>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</si>
  <si>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</si>
  <si>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</si>
  <si>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</si>
  <si>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</si>
  <si>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</si>
  <si>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</si>
  <si>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</si>
  <si>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</si>
  <si>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</si>
  <si>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</si>
  <si>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</si>
  <si>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</si>
  <si>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</si>
  <si>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</si>
  <si>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</si>
  <si>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</si>
  <si>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</si>
  <si>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</si>
  <si>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</si>
  <si>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</si>
  <si>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</si>
  <si>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</si>
  <si>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</si>
  <si>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</si>
  <si>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</si>
  <si>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</si>
  <si>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</si>
  <si>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</si>
  <si>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</si>
  <si>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</si>
  <si>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</si>
  <si>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</si>
  <si>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</si>
  <si>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</si>
  <si>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</si>
  <si>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</si>
  <si>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</si>
  <si>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</si>
  <si>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</si>
  <si>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</si>
  <si>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</si>
  <si>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</si>
  <si>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</si>
  <si>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</si>
  <si>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</si>
  <si>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</si>
  <si>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</si>
  <si>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</si>
  <si>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</si>
  <si>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</si>
  <si>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</si>
  <si>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</si>
  <si>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</si>
  <si>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</si>
  <si>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</si>
  <si>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</si>
  <si>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</si>
  <si>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</si>
  <si>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</si>
  <si>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</si>
  <si>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</si>
  <si>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</si>
  <si>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</si>
  <si>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</si>
  <si>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</si>
  <si>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</si>
  <si>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</si>
  <si>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</si>
  <si>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</si>
  <si>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</si>
  <si>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</si>
  <si>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</si>
  <si>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</si>
  <si>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</si>
  <si>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</si>
  <si>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</si>
  <si>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</si>
  <si>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</si>
  <si>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</si>
  <si>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</si>
  <si>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</si>
  <si>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</si>
  <si>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</si>
  <si>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</si>
  <si>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</si>
  <si>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</si>
  <si>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</si>
  <si>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</si>
  <si>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</si>
  <si>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</si>
  <si>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</si>
  <si>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</si>
  <si>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</si>
  <si>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</si>
  <si>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</si>
  <si>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</si>
  <si>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</si>
  <si>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</si>
  <si>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</si>
  <si>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</si>
  <si>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</si>
  <si>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</si>
  <si>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</si>
  <si>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</si>
  <si>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</si>
  <si>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</si>
  <si>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</si>
  <si>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</si>
  <si>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</si>
  <si>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</si>
  <si>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</si>
  <si>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</si>
  <si>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</si>
  <si>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</si>
  <si>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</si>
  <si>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</si>
  <si>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</si>
  <si>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</si>
  <si>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</si>
  <si>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</si>
  <si>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</si>
  <si>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</si>
  <si>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</si>
  <si>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</si>
  <si>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</si>
  <si>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</si>
  <si>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</si>
  <si>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</si>
  <si>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</si>
  <si>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</si>
  <si>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</si>
  <si>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</si>
  <si>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</si>
  <si>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</si>
  <si>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</si>
  <si>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</si>
  <si>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</si>
  <si>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</si>
  <si>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</si>
  <si>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</si>
  <si>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</si>
  <si>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</si>
  <si>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</si>
  <si>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</si>
  <si>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</si>
  <si>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</si>
  <si>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</si>
  <si>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</si>
  <si>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</si>
  <si>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</si>
  <si>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</si>
  <si>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</si>
  <si>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</si>
  <si>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</si>
  <si>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</si>
  <si>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</si>
  <si>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</si>
  <si>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</si>
  <si>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</si>
  <si>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</si>
  <si>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</si>
  <si>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</si>
  <si>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</si>
  <si>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</si>
  <si>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</si>
  <si>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</si>
  <si>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</si>
  <si>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</si>
  <si>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</si>
  <si>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</si>
  <si>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</si>
  <si>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</si>
  <si>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</si>
  <si>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</si>
  <si>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</si>
  <si>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</si>
  <si>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</si>
  <si>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</si>
  <si>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</si>
  <si>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</si>
  <si>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</si>
  <si>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</si>
  <si>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</si>
  <si>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</si>
  <si>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</si>
  <si>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</si>
  <si>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</si>
  <si>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</si>
  <si>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</si>
  <si>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</si>
  <si>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</si>
  <si>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</si>
  <si>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</si>
  <si>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</si>
  <si>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</si>
  <si>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</si>
  <si>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</si>
  <si>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</si>
  <si>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</si>
  <si>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</si>
  <si>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</si>
  <si>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</si>
  <si>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</si>
  <si>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</si>
  <si>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</si>
  <si>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</si>
  <si>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</si>
  <si>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</si>
  <si>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</si>
  <si>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</si>
  <si>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</si>
  <si>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</si>
  <si>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</si>
  <si>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</si>
  <si>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</si>
  <si>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</si>
  <si>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</si>
  <si>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</si>
  <si>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</si>
  <si>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</si>
  <si>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</si>
  <si>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</si>
  <si>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</si>
  <si>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</si>
  <si>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</si>
  <si>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</si>
  <si>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</si>
  <si>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</si>
  <si>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</si>
  <si>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</si>
  <si>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</si>
  <si>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</si>
  <si>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</si>
  <si>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</si>
  <si>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</si>
  <si>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</si>
  <si>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</si>
  <si>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</si>
  <si>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</si>
  <si>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</si>
  <si>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</si>
  <si>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</si>
  <si>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</si>
  <si>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</si>
  <si>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</si>
  <si>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</si>
  <si>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</si>
  <si>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</si>
  <si>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</si>
  <si>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</si>
  <si>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</si>
  <si>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</si>
  <si>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</si>
  <si>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</si>
  <si>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</si>
  <si>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</si>
  <si>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</si>
  <si>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</si>
  <si>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</si>
  <si>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</si>
  <si>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</si>
  <si>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</si>
  <si>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</si>
  <si>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</si>
  <si>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</si>
  <si>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</si>
  <si>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</si>
  <si>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</si>
  <si>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</si>
  <si>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</si>
  <si>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</si>
  <si>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</si>
  <si>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</si>
  <si>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</si>
  <si>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</si>
  <si>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</si>
  <si>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</si>
  <si>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</si>
  <si>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</si>
  <si>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</si>
  <si>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</si>
  <si>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</si>
  <si>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</si>
  <si>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</si>
  <si>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</si>
  <si>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</si>
  <si>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</si>
  <si>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</si>
  <si>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</si>
  <si>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</si>
  <si>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</si>
  <si>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</si>
  <si>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</si>
  <si>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</si>
  <si>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</si>
  <si>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</si>
  <si>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</si>
  <si>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</si>
  <si>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</si>
  <si>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</si>
  <si>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</si>
  <si>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</si>
  <si>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</si>
  <si>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</si>
  <si>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</si>
  <si>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</si>
  <si>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</si>
  <si>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</si>
  <si>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</si>
  <si>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</si>
  <si>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</si>
  <si>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</si>
  <si>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</si>
  <si>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</si>
  <si>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</si>
  <si>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</si>
  <si>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</si>
  <si>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</si>
  <si>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</si>
  <si>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</si>
  <si>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</si>
  <si>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</si>
  <si>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</si>
  <si>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</si>
  <si>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</si>
  <si>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</si>
  <si>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</si>
  <si>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</si>
  <si>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</si>
  <si>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</si>
  <si>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</si>
  <si>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</si>
  <si>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</si>
  <si>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</si>
  <si>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</si>
  <si>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</si>
  <si>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</si>
  <si>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</si>
  <si>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</si>
  <si>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</si>
  <si>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</si>
  <si>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</si>
  <si>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</si>
  <si>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</si>
  <si>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</si>
  <si>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</si>
  <si>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</si>
  <si>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</si>
  <si>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</si>
  <si>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</si>
  <si>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</si>
  <si>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</si>
  <si>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</si>
  <si>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</si>
  <si>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</si>
  <si>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</si>
  <si>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</si>
  <si>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</si>
  <si>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</si>
  <si>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</si>
  <si>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</si>
  <si>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</si>
  <si>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</si>
  <si>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</si>
  <si>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</si>
  <si>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</si>
  <si>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</si>
  <si>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</si>
  <si>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</si>
  <si>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</si>
  <si>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</si>
  <si>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</si>
  <si>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</si>
  <si>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</si>
  <si>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</si>
  <si>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</si>
  <si>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</si>
  <si>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</si>
  <si>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</si>
  <si>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</si>
  <si>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</si>
  <si>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</si>
  <si>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</si>
  <si>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</si>
  <si>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</si>
  <si>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</si>
  <si>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</si>
  <si>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</si>
  <si>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</si>
  <si>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</si>
  <si>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</si>
  <si>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</si>
  <si>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</si>
  <si>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</si>
  <si>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</si>
  <si>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</si>
  <si>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</si>
  <si>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</si>
  <si>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</si>
  <si>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</si>
  <si>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</si>
  <si>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</si>
  <si>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</si>
  <si>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</si>
  <si>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</si>
  <si>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</si>
  <si>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</si>
  <si>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</si>
  <si>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</si>
  <si>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</si>
  <si>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</si>
  <si>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</si>
  <si>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</si>
  <si>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</si>
  <si>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</si>
  <si>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</si>
  <si>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</si>
  <si>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</si>
  <si>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</si>
  <si>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</si>
  <si>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</si>
  <si>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</si>
  <si>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</si>
  <si>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</si>
  <si>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</si>
  <si>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</si>
  <si>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</si>
  <si>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</si>
  <si>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</si>
  <si>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</si>
  <si>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</si>
  <si>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</si>
  <si>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</si>
  <si>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</si>
  <si>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</si>
  <si>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</si>
  <si>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</si>
  <si>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</si>
  <si>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</si>
  <si>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</si>
  <si>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</si>
  <si>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</si>
  <si>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</si>
  <si>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</si>
  <si>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</si>
  <si>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</si>
  <si>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</si>
  <si>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</si>
  <si>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</si>
  <si>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</si>
  <si>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</si>
  <si>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</si>
  <si>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</si>
  <si>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</si>
  <si>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</si>
  <si>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</si>
  <si>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</si>
  <si>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</si>
  <si>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</si>
  <si>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</si>
  <si>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</si>
  <si>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</si>
  <si>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</si>
  <si>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</si>
  <si>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</si>
  <si>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</si>
  <si>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</si>
  <si>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</si>
  <si>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</si>
  <si>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</si>
  <si>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</si>
  <si>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</si>
  <si>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</si>
  <si>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</si>
  <si>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</si>
  <si>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</si>
  <si>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</si>
  <si>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</si>
  <si>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</si>
  <si>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</si>
  <si>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</si>
  <si>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</si>
  <si>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</si>
  <si>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</si>
  <si>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</si>
  <si>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</si>
  <si>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</si>
  <si>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</si>
  <si>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</si>
  <si>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</si>
  <si>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</si>
  <si>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</si>
  <si>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</si>
  <si>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</si>
  <si>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</si>
  <si>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</si>
  <si>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</si>
  <si>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</si>
  <si>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</si>
  <si>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</si>
  <si>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</si>
  <si>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</si>
  <si>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</si>
  <si>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</si>
  <si>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</si>
  <si>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</si>
  <si>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</si>
  <si>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</si>
  <si>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</si>
  <si>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</si>
  <si>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</si>
  <si>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</si>
  <si>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</si>
  <si>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</si>
  <si>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</si>
  <si>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</si>
  <si>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</si>
  <si>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</si>
  <si>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</si>
  <si>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</si>
  <si>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</si>
  <si>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</si>
  <si>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</si>
  <si>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</si>
  <si>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</si>
  <si>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</si>
  <si>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</si>
  <si>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</si>
  <si>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</si>
  <si>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</si>
  <si>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</si>
  <si>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</si>
  <si>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</si>
  <si>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</si>
  <si>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</si>
  <si>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</si>
  <si>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</si>
  <si>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</si>
  <si>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</si>
  <si>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</si>
  <si>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</si>
  <si>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</si>
  <si>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</si>
  <si>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</si>
  <si>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</si>
  <si>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</si>
  <si>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</si>
  <si>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</si>
  <si>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</si>
  <si>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</si>
  <si>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</si>
  <si>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</si>
  <si>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</si>
  <si>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</si>
  <si>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</si>
  <si>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</si>
  <si>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</si>
  <si>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</si>
  <si>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</si>
  <si>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</si>
  <si>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</si>
  <si>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</si>
  <si>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</si>
  <si>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</si>
  <si>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</si>
  <si>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</si>
  <si>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</si>
  <si>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</si>
  <si>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</si>
  <si>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</si>
  <si>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</si>
  <si>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</si>
  <si>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</si>
  <si>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</si>
  <si>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</si>
  <si>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</si>
  <si>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</si>
  <si>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</si>
  <si>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</si>
  <si>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</si>
  <si>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</si>
  <si>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</si>
  <si>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</si>
  <si>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</si>
  <si>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</si>
  <si>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</si>
  <si>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</si>
  <si>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</si>
  <si>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</si>
  <si>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</si>
  <si>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</si>
  <si>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</si>
  <si>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</si>
  <si>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</si>
  <si>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</si>
  <si>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</si>
  <si>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</si>
  <si>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</si>
  <si>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</si>
  <si>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</si>
  <si>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</si>
  <si>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</si>
  <si>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</si>
  <si>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</si>
  <si>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</si>
  <si>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</si>
  <si>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</si>
  <si>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</si>
  <si>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</si>
  <si>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</si>
  <si>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</si>
  <si>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</si>
  <si>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</si>
  <si>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</si>
  <si>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</si>
  <si>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</si>
  <si>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</si>
  <si>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</si>
  <si>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</si>
  <si>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</si>
  <si>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</si>
  <si>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</si>
  <si>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</si>
  <si>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</si>
  <si>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</si>
  <si>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</si>
  <si>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</si>
  <si>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</si>
  <si>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</si>
  <si>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</si>
  <si>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</si>
  <si>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</si>
  <si>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</si>
  <si>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</si>
  <si>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</si>
  <si>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</si>
  <si>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</si>
  <si>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</si>
  <si>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</si>
  <si>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</si>
  <si>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</si>
  <si>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</si>
  <si>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</si>
  <si>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</si>
  <si>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</si>
  <si>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</si>
  <si>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</si>
  <si>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</si>
  <si>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</si>
  <si>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</si>
  <si>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</si>
  <si>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</si>
  <si>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</si>
  <si>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</si>
  <si>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</si>
  <si>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</si>
  <si>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</si>
  <si>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</si>
  <si>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</si>
  <si>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</si>
  <si>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</si>
  <si>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</si>
  <si>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</si>
  <si>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</si>
  <si>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</si>
  <si>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</si>
  <si>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</si>
  <si>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</si>
  <si>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</si>
  <si>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</si>
  <si>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</si>
  <si>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</si>
  <si>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</si>
  <si>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</si>
  <si>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</si>
  <si>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</si>
  <si>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</si>
  <si>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</si>
  <si>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</si>
  <si>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</si>
  <si>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</si>
  <si>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</si>
  <si>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</si>
  <si>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</si>
  <si>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</si>
  <si>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</si>
  <si>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</si>
  <si>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</si>
  <si>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</si>
  <si>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</si>
  <si>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</si>
  <si>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</si>
  <si>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</si>
  <si>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</si>
  <si>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</si>
  <si>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</si>
  <si>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</si>
  <si>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</si>
  <si>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</si>
  <si>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</si>
  <si>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</si>
  <si>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</si>
  <si>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</si>
  <si>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</si>
  <si>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</si>
  <si>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</si>
  <si>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</si>
  <si>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</si>
  <si>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</si>
  <si>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</si>
  <si>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</si>
  <si>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</si>
  <si>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</si>
  <si>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</si>
  <si>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</si>
  <si>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</si>
  <si>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</si>
  <si>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</si>
  <si>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</si>
  <si>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</si>
  <si>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</si>
  <si>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</si>
  <si>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</si>
  <si>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</si>
  <si>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</si>
  <si>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</si>
  <si>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</si>
  <si>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</si>
  <si>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</si>
  <si>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</si>
  <si>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</si>
  <si>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</si>
  <si>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</si>
  <si>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</si>
  <si>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</si>
  <si>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</si>
  <si>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</si>
  <si>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</si>
  <si>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</si>
  <si>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</si>
  <si>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</si>
  <si>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</si>
  <si>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</si>
  <si>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</si>
  <si>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</si>
  <si>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</si>
  <si>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</si>
  <si>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</si>
  <si>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</si>
  <si>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</si>
  <si>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</si>
  <si>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</si>
  <si>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</si>
  <si>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</si>
  <si>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</si>
  <si>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</si>
  <si>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</si>
  <si>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</si>
  <si>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</si>
  <si>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</si>
  <si>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</si>
  <si>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</si>
  <si>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</si>
  <si>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</si>
  <si>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</si>
  <si>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</si>
  <si>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</si>
  <si>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</si>
  <si>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</si>
  <si>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</si>
  <si>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</si>
  <si>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</si>
  <si>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</si>
  <si>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</si>
  <si>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</si>
  <si>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</si>
  <si>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</si>
  <si>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</si>
  <si>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</si>
  <si>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</si>
  <si>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</si>
  <si>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</si>
  <si>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</si>
  <si>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</si>
  <si>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</si>
  <si>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</si>
  <si>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</si>
  <si>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</si>
  <si>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</si>
  <si>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</si>
  <si>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</si>
  <si>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</si>
  <si>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</si>
  <si>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</si>
  <si>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</si>
  <si>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</si>
  <si>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</si>
  <si>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</si>
  <si>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</si>
  <si>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</si>
  <si>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</si>
  <si>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</si>
  <si>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</si>
  <si>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</si>
  <si>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</si>
  <si>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</si>
  <si>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</si>
  <si>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</si>
  <si>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</si>
  <si>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</si>
  <si>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</si>
  <si>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</si>
  <si>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</si>
  <si>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</si>
  <si>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</si>
  <si>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</si>
  <si>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</si>
  <si>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</si>
  <si>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</si>
  <si>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</si>
  <si>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</si>
  <si>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</si>
  <si>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</si>
  <si>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</si>
  <si>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</si>
  <si>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</si>
  <si>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</si>
  <si>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</si>
  <si>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</si>
  <si>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</si>
  <si>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</si>
  <si>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</si>
  <si>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</si>
  <si>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</si>
  <si>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</si>
  <si>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</si>
  <si>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</si>
  <si>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</si>
  <si>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</si>
  <si>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</si>
  <si>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</si>
  <si>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</si>
  <si>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</si>
  <si>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</si>
  <si>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</si>
  <si>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</si>
  <si>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</si>
  <si>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</si>
  <si>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</si>
  <si>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</si>
  <si>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</si>
  <si>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</si>
  <si>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</si>
  <si>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</si>
  <si>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</si>
  <si>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</si>
  <si>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</si>
  <si>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</si>
  <si>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</si>
  <si>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</si>
  <si>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</si>
  <si>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</si>
  <si>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</si>
  <si>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</si>
  <si>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</si>
  <si>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</si>
  <si>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</si>
  <si>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</si>
  <si>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</si>
  <si>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</si>
  <si>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</si>
  <si>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</si>
  <si>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</si>
  <si>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</si>
  <si>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</si>
  <si>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</si>
  <si>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</si>
  <si>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</si>
  <si>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</si>
  <si>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</si>
  <si>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</si>
  <si>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</si>
  <si>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</si>
  <si>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</si>
  <si>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</si>
  <si>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</si>
  <si>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</si>
  <si>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</si>
  <si>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</si>
  <si>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</si>
  <si>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</si>
  <si>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</si>
  <si>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</si>
  <si>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</si>
  <si>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</si>
  <si>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</si>
  <si>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</si>
  <si>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</si>
  <si>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</si>
  <si>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</si>
  <si>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</si>
  <si>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</si>
  <si>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</si>
  <si>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</si>
  <si>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</si>
  <si>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</si>
  <si>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</si>
  <si>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</si>
  <si>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</si>
  <si>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</si>
  <si>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</si>
  <si>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</si>
  <si>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</si>
  <si>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</si>
  <si>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</si>
  <si>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</si>
  <si>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</si>
  <si>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</si>
  <si>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</si>
  <si>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</si>
  <si>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</si>
  <si>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</si>
  <si>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</si>
  <si>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</si>
  <si>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</si>
  <si>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</si>
  <si>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</si>
  <si>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</si>
  <si>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</si>
  <si>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</si>
  <si>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</si>
  <si>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</si>
  <si>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</si>
  <si>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</si>
  <si>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</si>
  <si>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</si>
  <si>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</si>
  <si>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</si>
  <si>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</si>
  <si>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</si>
  <si>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</si>
  <si>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</si>
  <si>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</si>
  <si>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</si>
  <si>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</si>
  <si>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</si>
  <si>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</si>
  <si>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</si>
  <si>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</si>
  <si>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</si>
  <si>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</si>
  <si>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</si>
  <si>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</si>
  <si>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</si>
  <si>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</si>
  <si>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</si>
  <si>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</si>
  <si>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</si>
  <si>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</si>
  <si>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</si>
  <si>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</si>
  <si>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</si>
  <si>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</si>
  <si>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</si>
  <si>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</si>
  <si>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</si>
  <si>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</si>
  <si>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</si>
  <si>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</si>
  <si>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</si>
  <si>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</si>
  <si>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</si>
  <si>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</si>
  <si>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</si>
  <si>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</si>
  <si>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</si>
  <si>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</si>
  <si>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</si>
  <si>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</si>
  <si>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</si>
  <si>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</si>
  <si>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</si>
  <si>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</si>
  <si>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</si>
  <si>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</si>
  <si>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</si>
  <si>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</si>
  <si>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</si>
  <si>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</si>
  <si>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</si>
  <si>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</si>
  <si>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</si>
  <si>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</si>
  <si>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</si>
  <si>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</si>
  <si>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</si>
  <si>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</si>
  <si>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</si>
  <si>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</si>
  <si>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</si>
  <si>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</si>
  <si>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</si>
  <si>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</si>
  <si>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</si>
  <si>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</si>
  <si>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</si>
  <si>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</si>
  <si>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</si>
  <si>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</si>
  <si>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</si>
  <si>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</si>
  <si>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</si>
  <si>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</si>
  <si>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</si>
  <si>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</si>
  <si>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</si>
  <si>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</si>
  <si>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</si>
  <si>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</si>
  <si>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</si>
  <si>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</si>
  <si>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</si>
  <si>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</si>
  <si>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</si>
  <si>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</si>
  <si>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</si>
  <si>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</si>
  <si>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</si>
  <si>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</si>
  <si>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</si>
  <si>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</si>
  <si>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</si>
  <si>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</si>
  <si>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</si>
  <si>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</si>
  <si>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</si>
  <si>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</si>
  <si>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</si>
  <si>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</si>
  <si>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</si>
  <si>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</si>
  <si>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</si>
  <si>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</si>
  <si>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</si>
  <si>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</si>
  <si>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</si>
  <si>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</si>
  <si>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</si>
  <si>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</si>
  <si>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</si>
  <si>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</si>
  <si>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</si>
  <si>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</si>
  <si>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</si>
  <si>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</si>
  <si>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</si>
  <si>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</si>
  <si>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</si>
  <si>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</si>
  <si>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</si>
  <si>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</si>
  <si>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</si>
  <si>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</si>
  <si>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</si>
  <si>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</si>
  <si>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</si>
  <si>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</si>
  <si>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</si>
  <si>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</si>
  <si>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</si>
  <si>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</si>
  <si>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</si>
  <si>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</si>
  <si>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</si>
  <si>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</si>
  <si>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</si>
  <si>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</si>
  <si>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</si>
  <si>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</si>
  <si>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</si>
  <si>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</si>
  <si>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</si>
  <si>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</si>
  <si>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</si>
  <si>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</si>
  <si>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</si>
  <si>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</si>
  <si>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</si>
  <si>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</si>
  <si>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</si>
  <si>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</si>
  <si>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</si>
  <si>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</si>
  <si>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</si>
  <si>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</si>
  <si>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</si>
  <si>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</si>
  <si>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</si>
  <si>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</si>
  <si>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</si>
  <si>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</si>
  <si>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</si>
  <si>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</si>
  <si>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</si>
  <si>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</si>
  <si>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</si>
  <si>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</si>
  <si>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</si>
  <si>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</si>
  <si>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</si>
  <si>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</si>
  <si>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</si>
  <si>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</si>
  <si>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</si>
  <si>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</si>
  <si>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</si>
  <si>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</si>
  <si>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</si>
  <si>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</si>
  <si>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</si>
  <si>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</si>
  <si>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</si>
  <si>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</si>
  <si>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</si>
  <si>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</si>
  <si>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</si>
  <si>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</si>
  <si>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</si>
  <si>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</si>
  <si>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</si>
  <si>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</si>
  <si>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</si>
  <si>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</si>
  <si>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</si>
  <si>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</si>
  <si>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</si>
  <si>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</si>
  <si>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</si>
  <si>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</si>
  <si>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</si>
  <si>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</si>
  <si>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</si>
  <si>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</si>
  <si>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</si>
  <si>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</si>
  <si>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</si>
  <si>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</si>
  <si>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</si>
  <si>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</si>
  <si>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</si>
  <si>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</si>
  <si>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</si>
  <si>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</si>
  <si>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</si>
  <si>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</si>
  <si>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</si>
  <si>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</si>
  <si>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</si>
  <si>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</si>
  <si>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</si>
  <si>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</si>
  <si>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</si>
  <si>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</si>
  <si>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</si>
  <si>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</si>
  <si>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</si>
  <si>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</si>
  <si>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</si>
  <si>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</si>
  <si>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</si>
  <si>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</si>
  <si>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</si>
  <si>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</si>
  <si>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</si>
  <si>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</si>
  <si>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</si>
  <si>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</si>
  <si>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</si>
  <si>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</si>
  <si>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</si>
  <si>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</si>
  <si>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</si>
  <si>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</si>
  <si>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</si>
  <si>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</si>
  <si>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</si>
  <si>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</si>
  <si>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</si>
  <si>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</si>
  <si>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</si>
  <si>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</si>
  <si>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</si>
  <si>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</si>
  <si>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</si>
  <si>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</si>
  <si>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</si>
  <si>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</si>
  <si>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</si>
  <si>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</si>
  <si>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</si>
  <si>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</si>
  <si>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</si>
  <si>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</si>
  <si>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</si>
  <si>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</si>
  <si>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</si>
  <si>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</si>
  <si>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</si>
  <si>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</si>
  <si>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</si>
  <si>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</si>
  <si>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</si>
  <si>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</si>
  <si>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</si>
  <si>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</si>
  <si>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</si>
  <si>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</si>
  <si>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</si>
  <si>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</si>
  <si>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</si>
  <si>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</si>
  <si>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</si>
  <si>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</si>
  <si>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</si>
  <si>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</si>
  <si>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</si>
  <si>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</si>
  <si>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</si>
  <si>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</si>
  <si>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</si>
  <si>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</si>
  <si>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</si>
  <si>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</si>
  <si>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</si>
  <si>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</si>
  <si>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</si>
  <si>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</si>
  <si>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</si>
  <si>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</si>
  <si>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</si>
  <si>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</si>
  <si>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</si>
  <si>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</si>
  <si>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</si>
  <si>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</si>
  <si>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</si>
  <si>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</si>
  <si>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</si>
  <si>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</si>
  <si>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</si>
  <si>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</si>
  <si>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</si>
  <si>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</si>
  <si>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</si>
  <si>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</si>
  <si>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</si>
  <si>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</si>
  <si>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</si>
  <si>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</si>
  <si>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</si>
  <si>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</si>
  <si>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</si>
  <si>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</si>
  <si>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</si>
  <si>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</si>
  <si>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</si>
  <si>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</si>
  <si>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</si>
  <si>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</si>
  <si>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</si>
  <si>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</si>
  <si>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</si>
  <si>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</si>
  <si>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</si>
  <si>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</si>
  <si>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</si>
  <si>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</si>
  <si>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</si>
  <si>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</si>
  <si>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</si>
  <si>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</si>
  <si>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</si>
  <si>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</si>
  <si>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</si>
  <si>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</si>
  <si>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</si>
  <si>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</si>
  <si>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</si>
  <si>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</si>
  <si>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</si>
  <si>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</si>
  <si>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</si>
  <si>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</si>
  <si>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</si>
  <si>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</si>
  <si>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</si>
  <si>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</si>
  <si>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</si>
  <si>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</si>
  <si>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</si>
  <si>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</si>
  <si>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</si>
  <si>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</si>
  <si>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</si>
  <si>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</si>
  <si>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</si>
  <si>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</si>
  <si>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</si>
  <si>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</si>
  <si>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</si>
  <si>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</si>
  <si>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</si>
  <si>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</si>
  <si>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</si>
  <si>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</si>
  <si>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</si>
  <si>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</si>
  <si>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</si>
  <si>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</si>
  <si>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</si>
  <si>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</si>
  <si>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</si>
  <si>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</si>
  <si>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</si>
  <si>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</si>
  <si>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</si>
  <si>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</si>
  <si>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</si>
  <si>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</si>
  <si>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</si>
  <si>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</si>
  <si>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</si>
  <si>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</si>
  <si>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</si>
  <si>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</si>
  <si>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</si>
  <si>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</si>
  <si>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</si>
  <si>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</si>
  <si>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</si>
  <si>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</si>
  <si>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</si>
  <si>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</si>
  <si>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</si>
  <si>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</si>
  <si>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</si>
  <si>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</si>
  <si>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</si>
  <si>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</si>
  <si>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</si>
  <si>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</si>
  <si>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</si>
  <si>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</si>
  <si>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</si>
  <si>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</si>
  <si>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</si>
  <si>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</si>
  <si>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</si>
  <si>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</si>
  <si>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</si>
  <si>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</si>
  <si>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</si>
  <si>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</si>
  <si>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</si>
  <si>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</si>
  <si>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</si>
  <si>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</si>
  <si>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</si>
  <si>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</si>
  <si>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</si>
  <si>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</si>
  <si>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</si>
  <si>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</si>
  <si>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</si>
  <si>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</si>
  <si>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</si>
  <si>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</si>
  <si>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</si>
  <si>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</si>
  <si>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</si>
  <si>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</si>
  <si>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</si>
  <si>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</si>
  <si>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</si>
  <si>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</si>
  <si>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</si>
  <si>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</si>
  <si>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</si>
  <si>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</si>
  <si>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</si>
  <si>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</si>
  <si>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</si>
  <si>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</si>
  <si>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</si>
  <si>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</si>
  <si>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</si>
  <si>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</si>
  <si>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</si>
  <si>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</si>
  <si>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</si>
  <si>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</si>
  <si>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</si>
  <si>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</si>
  <si>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</si>
  <si>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</si>
  <si>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</si>
  <si>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</si>
  <si>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</si>
  <si>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</si>
  <si>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</si>
  <si>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</si>
  <si>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</si>
  <si>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</si>
  <si>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</si>
  <si>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</si>
  <si>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</si>
  <si>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</si>
  <si>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</si>
  <si>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</si>
  <si>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</si>
  <si>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</si>
  <si>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</si>
  <si>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</si>
  <si>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</si>
  <si>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</si>
  <si>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</si>
  <si>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</si>
  <si>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</si>
  <si>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</si>
  <si>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</si>
  <si>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</si>
  <si>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</si>
  <si>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</si>
  <si>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</si>
  <si>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</si>
  <si>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</si>
  <si>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</si>
  <si>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</si>
  <si>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</si>
  <si>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</si>
  <si>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</si>
  <si>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</si>
  <si>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</si>
  <si>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</si>
  <si>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</si>
  <si>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</si>
  <si>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</si>
  <si>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</si>
  <si>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</si>
  <si>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</si>
  <si>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</si>
  <si>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</si>
  <si>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</si>
  <si>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</si>
  <si>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</si>
  <si>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</si>
  <si>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</si>
  <si>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</si>
  <si>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</si>
  <si>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</si>
  <si>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</si>
  <si>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</si>
  <si>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</si>
  <si>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</si>
  <si>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</si>
  <si>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</si>
  <si>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</si>
  <si>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</si>
  <si>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</si>
  <si>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</si>
  <si>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</si>
  <si>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</si>
  <si>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</si>
  <si>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</si>
  <si>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</si>
  <si>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</si>
  <si>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</si>
  <si>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</si>
  <si>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</si>
  <si>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</si>
  <si>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</si>
  <si>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</si>
  <si>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</si>
  <si>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</si>
  <si>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</si>
  <si>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</si>
  <si>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</si>
  <si>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</si>
  <si>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</si>
  <si>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</si>
  <si>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</si>
  <si>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</si>
  <si>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</si>
  <si>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</si>
  <si>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</si>
  <si>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</si>
  <si>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</si>
  <si>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</si>
  <si>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</si>
  <si>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</si>
  <si>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</si>
  <si>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</si>
  <si>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</si>
  <si>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</si>
  <si>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</si>
  <si>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</si>
  <si>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</si>
  <si>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</si>
  <si>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</si>
  <si>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</si>
  <si>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</si>
  <si>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</si>
  <si>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</si>
  <si>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</si>
  <si>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</si>
  <si>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</si>
  <si>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</si>
  <si>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</si>
  <si>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</si>
  <si>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</si>
  <si>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</si>
  <si>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</si>
  <si>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</si>
  <si>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</si>
  <si>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</si>
  <si>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</si>
  <si>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</si>
  <si>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</si>
  <si>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</si>
  <si>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</si>
  <si>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</si>
  <si>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</si>
  <si>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</si>
  <si>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</si>
  <si>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</si>
  <si>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</si>
  <si>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</si>
  <si>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</si>
  <si>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</si>
  <si>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</si>
  <si>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</si>
  <si>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</si>
  <si>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</si>
  <si>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</si>
  <si>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</si>
  <si>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</si>
  <si>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</si>
  <si>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</si>
  <si>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</si>
  <si>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</si>
  <si>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</si>
  <si>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</si>
  <si>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</si>
  <si>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</si>
  <si>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</si>
  <si>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</si>
  <si>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</si>
  <si>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</si>
  <si>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</si>
  <si>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</si>
  <si>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</si>
  <si>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</si>
  <si>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</si>
  <si>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</si>
  <si>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</si>
  <si>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</si>
  <si>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</si>
  <si>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</si>
  <si>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</si>
  <si>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</si>
  <si>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</si>
  <si>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</si>
  <si>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</si>
  <si>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</si>
  <si>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</si>
  <si>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</si>
  <si>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</si>
  <si>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</si>
  <si>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</si>
  <si>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</si>
  <si>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</si>
  <si>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</si>
  <si>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</si>
  <si>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</si>
  <si>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</si>
  <si>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</si>
  <si>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</si>
  <si>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</si>
  <si>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</si>
  <si>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</si>
  <si>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</si>
  <si>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</si>
  <si>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</si>
  <si>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</si>
  <si>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</si>
  <si>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</si>
  <si>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</si>
  <si>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</si>
  <si>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</si>
  <si>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</si>
  <si>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</si>
  <si>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</si>
  <si>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</si>
  <si>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</si>
  <si>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</si>
  <si>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</si>
  <si>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</si>
  <si>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</si>
  <si>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</si>
  <si>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</si>
  <si>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</si>
  <si>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</si>
  <si>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</si>
  <si>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</si>
  <si>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</si>
  <si>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</si>
  <si>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</si>
  <si>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</si>
  <si>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</si>
  <si>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</si>
  <si>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</si>
  <si>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</si>
  <si>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</si>
  <si>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</si>
  <si>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</si>
  <si>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</si>
  <si>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</si>
  <si>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</si>
  <si>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</si>
  <si>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</si>
  <si>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</si>
  <si>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</si>
  <si>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</si>
  <si>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</si>
  <si>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</si>
  <si>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</si>
  <si>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</si>
  <si>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</si>
  <si>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</si>
  <si>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</si>
  <si>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</si>
  <si>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</si>
  <si>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</si>
  <si>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</si>
  <si>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</si>
  <si>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</si>
  <si>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</si>
  <si>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</si>
  <si>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</si>
  <si>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</si>
  <si>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</si>
  <si>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</si>
  <si>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</si>
  <si>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</si>
  <si>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</si>
  <si>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</si>
  <si>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</si>
  <si>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</si>
  <si>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</si>
  <si>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</si>
  <si>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</si>
  <si>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</si>
  <si>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</si>
  <si>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</si>
  <si>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</si>
  <si>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</si>
  <si>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</si>
  <si>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</si>
  <si>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</si>
  <si>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</si>
  <si>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</si>
  <si>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</si>
  <si>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</si>
  <si>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</si>
  <si>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</si>
  <si>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</si>
  <si>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</si>
  <si>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</si>
  <si>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</si>
  <si>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</si>
  <si>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</si>
  <si>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</si>
  <si>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</si>
  <si>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</si>
  <si>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</si>
  <si>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</si>
  <si>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</si>
  <si>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</si>
  <si>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</si>
  <si>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</si>
  <si>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</si>
  <si>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</si>
  <si>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</si>
  <si>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</si>
  <si>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</si>
  <si>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</si>
  <si>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</si>
  <si>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</si>
  <si>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</si>
  <si>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</si>
  <si>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</si>
  <si>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</si>
  <si>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</si>
  <si>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</si>
  <si>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</si>
  <si>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</si>
  <si>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</si>
  <si>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</si>
  <si>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</si>
  <si>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</si>
  <si>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</si>
  <si>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</si>
  <si>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</si>
  <si>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</si>
  <si>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</si>
  <si>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</si>
  <si>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</si>
  <si>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</si>
  <si>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</si>
  <si>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</si>
  <si>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</si>
  <si>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</si>
  <si>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</si>
  <si>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</si>
  <si>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</si>
  <si>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</si>
  <si>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</si>
  <si>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</si>
  <si>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</si>
  <si>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</si>
  <si>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</si>
  <si>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</si>
  <si>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</si>
  <si>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</si>
  <si>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</si>
  <si>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</si>
  <si>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</si>
  <si>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</si>
  <si>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</si>
  <si>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</si>
  <si>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</si>
  <si>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</si>
  <si>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</si>
  <si>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</si>
  <si>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</si>
  <si>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</si>
  <si>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</si>
  <si>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</si>
  <si>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</si>
  <si>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</si>
  <si>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</si>
  <si>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</si>
  <si>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</si>
  <si>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</si>
  <si>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</si>
  <si>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</si>
  <si>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</si>
  <si>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</si>
  <si>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</si>
  <si>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</si>
  <si>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</si>
  <si>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</si>
  <si>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</si>
  <si>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</si>
  <si>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</si>
  <si>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</si>
  <si>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</si>
  <si>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</si>
  <si>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</si>
  <si>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</si>
  <si>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</si>
  <si>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</si>
  <si>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</si>
  <si>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</si>
  <si>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</si>
  <si>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</si>
  <si>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</si>
  <si>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</si>
  <si>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</si>
  <si>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</si>
  <si>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</si>
  <si>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</si>
  <si>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</si>
  <si>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</si>
  <si>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</si>
  <si>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</si>
  <si>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</si>
  <si>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</si>
  <si>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</si>
  <si>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</si>
  <si>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</si>
  <si>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</si>
  <si>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</si>
  <si>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</si>
  <si>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</si>
  <si>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</si>
  <si>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</si>
  <si>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</si>
  <si>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</si>
  <si>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</si>
  <si>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</si>
  <si>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</si>
  <si>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</si>
  <si>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</si>
  <si>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</si>
  <si>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</si>
  <si>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</si>
  <si>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</si>
  <si>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</si>
  <si>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</si>
  <si>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</si>
  <si>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</si>
  <si>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</si>
  <si>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</si>
  <si>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</si>
  <si>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</si>
  <si>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</si>
  <si>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</si>
  <si>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</si>
  <si>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</si>
  <si>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</si>
  <si>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</si>
  <si>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</si>
  <si>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</si>
  <si>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</si>
  <si>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</si>
  <si>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</si>
  <si>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</si>
  <si>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</si>
  <si>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</si>
  <si>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</si>
  <si>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</si>
  <si>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</si>
  <si>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</si>
  <si>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</si>
  <si>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</si>
  <si>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</si>
  <si>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</si>
  <si>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</si>
  <si>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</si>
  <si>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</si>
  <si>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</si>
  <si>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</si>
  <si>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</si>
  <si>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</si>
  <si>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</si>
  <si>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</si>
  <si>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</si>
  <si>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</si>
  <si>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</si>
  <si>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</si>
  <si>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</si>
  <si>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</si>
  <si>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</si>
  <si>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</si>
  <si>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</si>
  <si>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</si>
  <si>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</si>
  <si>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</si>
  <si>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</si>
  <si>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</si>
  <si>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</si>
  <si>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</si>
  <si>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</si>
  <si>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</si>
  <si>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</si>
  <si>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</si>
  <si>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</si>
  <si>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</si>
  <si>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</si>
  <si>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</si>
  <si>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</si>
  <si>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</si>
  <si>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</si>
  <si>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</si>
  <si>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</si>
  <si>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</si>
  <si>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</si>
  <si>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</si>
  <si>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</si>
  <si>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</si>
  <si>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</si>
  <si>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</si>
  <si>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</si>
  <si>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</si>
  <si>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</si>
  <si>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</si>
  <si>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</si>
  <si>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</si>
  <si>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</si>
  <si>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</si>
  <si>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</si>
  <si>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</si>
  <si>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</si>
  <si>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</si>
  <si>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</si>
  <si>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</si>
  <si>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</si>
  <si>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</si>
  <si>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</si>
  <si>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</si>
  <si>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</si>
  <si>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</si>
  <si>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</si>
  <si>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</si>
  <si>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</si>
  <si>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</si>
  <si>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</si>
  <si>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</si>
  <si>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</si>
  <si>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</si>
  <si>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</si>
  <si>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</si>
  <si>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</si>
  <si>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</si>
  <si>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</si>
  <si>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</si>
  <si>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</si>
  <si>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</si>
  <si>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</si>
  <si>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</si>
  <si>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</si>
  <si>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</si>
  <si>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</si>
  <si>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</si>
  <si>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</si>
  <si>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</si>
  <si>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</si>
  <si>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</si>
  <si>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</si>
  <si>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</si>
  <si>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</si>
  <si>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</si>
  <si>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</si>
  <si>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</si>
  <si>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</si>
  <si>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</si>
  <si>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</si>
  <si>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</si>
  <si>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</si>
  <si>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</si>
  <si>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</si>
  <si>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</si>
  <si>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</si>
  <si>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</si>
  <si>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</si>
  <si>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</si>
  <si>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</si>
  <si>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</si>
  <si>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</si>
  <si>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</si>
  <si>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</si>
  <si>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</si>
  <si>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</si>
  <si>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</si>
  <si>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</si>
  <si>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</si>
  <si>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</si>
  <si>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</si>
  <si>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</si>
  <si>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</si>
  <si>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</si>
  <si>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</si>
  <si>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</si>
  <si>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</si>
  <si>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</si>
  <si>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</si>
  <si>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</si>
  <si>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</si>
  <si>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</si>
  <si>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</si>
  <si>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</si>
  <si>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</si>
  <si>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</si>
  <si>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</si>
  <si>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</si>
  <si>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</si>
  <si>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</si>
  <si>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</si>
  <si>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</si>
  <si>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</si>
  <si>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</si>
  <si>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</si>
  <si>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</si>
  <si>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</si>
  <si>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</si>
  <si>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</si>
  <si>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</si>
  <si>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</si>
  <si>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</si>
  <si>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</si>
  <si>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</si>
  <si>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</si>
  <si>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</si>
  <si>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</si>
  <si>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</si>
  <si>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</si>
  <si>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</si>
  <si>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</si>
  <si>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</si>
  <si>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</si>
  <si>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</si>
  <si>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</si>
  <si>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</si>
  <si>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</si>
  <si>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</si>
  <si>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</si>
  <si>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</si>
  <si>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</si>
  <si>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</si>
  <si>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</si>
  <si>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</si>
  <si>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</si>
  <si>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</si>
  <si>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</si>
  <si>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</si>
  <si>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</si>
  <si>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</si>
  <si>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</si>
  <si>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</si>
  <si>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</si>
  <si>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</si>
  <si>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</si>
  <si>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</si>
  <si>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</si>
  <si>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</si>
  <si>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</si>
  <si>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</si>
  <si>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</si>
  <si>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</si>
  <si>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</si>
  <si>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</si>
  <si>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</si>
  <si>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</si>
  <si>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</si>
  <si>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</si>
  <si>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</si>
  <si>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</si>
  <si>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</si>
  <si>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</si>
  <si>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</si>
  <si>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</si>
  <si>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</si>
  <si>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</si>
  <si>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</si>
  <si>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</si>
  <si>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</si>
  <si>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</si>
  <si>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</si>
  <si>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</si>
  <si>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</si>
  <si>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</si>
  <si>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</si>
  <si>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</si>
  <si>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</si>
  <si>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</si>
  <si>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</si>
  <si>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</si>
  <si>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</si>
  <si>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</si>
  <si>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</si>
  <si>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</si>
  <si>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</si>
  <si>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</si>
  <si>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</si>
  <si>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</si>
  <si>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</si>
  <si>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</si>
  <si>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</si>
  <si>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</si>
  <si>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</si>
  <si>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</si>
  <si>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</si>
  <si>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</si>
  <si>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</si>
  <si>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</si>
  <si>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</si>
  <si>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</si>
  <si>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</si>
  <si>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</si>
  <si>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</si>
  <si>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</si>
  <si>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</si>
  <si>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</si>
  <si>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</si>
  <si>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</si>
  <si>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</si>
  <si>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</si>
  <si>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</si>
  <si>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</si>
  <si>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</si>
  <si>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</si>
  <si>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</si>
  <si>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</si>
  <si>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</si>
  <si>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</si>
  <si>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</si>
  <si>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</si>
  <si>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</si>
  <si>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</si>
  <si>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</si>
  <si>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</si>
  <si>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</si>
  <si>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</si>
  <si>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</si>
  <si>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</si>
  <si>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</si>
  <si>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</si>
  <si>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</si>
  <si>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</si>
  <si>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</si>
  <si>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</si>
  <si>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</si>
  <si>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</si>
  <si>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</si>
  <si>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</si>
  <si>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</si>
  <si>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</si>
  <si>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</si>
  <si>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</si>
  <si>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</si>
  <si>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</si>
  <si>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</si>
  <si>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</si>
  <si>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</si>
  <si>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</si>
  <si>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</si>
  <si>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</si>
  <si>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</si>
  <si>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</si>
  <si>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</si>
  <si>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</si>
  <si>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</si>
  <si>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</si>
  <si>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</si>
  <si>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</si>
  <si>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</si>
  <si>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</si>
  <si>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</si>
  <si>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</si>
  <si>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</si>
  <si>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</si>
  <si>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</si>
  <si>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</si>
  <si>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</si>
  <si>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</si>
  <si>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</si>
  <si>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</si>
  <si>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</si>
  <si>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</si>
  <si>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</si>
  <si>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</si>
  <si>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</si>
  <si>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</si>
  <si>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</si>
  <si>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</si>
  <si>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</si>
  <si>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</si>
  <si>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</si>
  <si>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</si>
  <si>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</si>
  <si>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</si>
  <si>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</si>
  <si>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</si>
  <si>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</si>
  <si>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</si>
  <si>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</si>
  <si>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</si>
  <si>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</si>
  <si>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</si>
  <si>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</si>
  <si>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</si>
  <si>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</si>
  <si>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</si>
  <si>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</si>
  <si>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</si>
  <si>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</si>
  <si>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</si>
  <si>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</si>
  <si>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</si>
  <si>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</si>
  <si>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</si>
  <si>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</si>
  <si>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</si>
  <si>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</si>
  <si>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</si>
  <si>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</si>
  <si>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</si>
  <si>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</si>
  <si>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</si>
  <si>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</si>
  <si>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</si>
  <si>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</si>
  <si>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</si>
  <si>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</si>
  <si>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</si>
  <si>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</si>
  <si>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</si>
  <si>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</si>
  <si>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</si>
  <si>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</si>
  <si>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</si>
  <si>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</si>
  <si>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</si>
  <si>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</si>
  <si>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</si>
  <si>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</si>
  <si>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</si>
  <si>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</si>
  <si>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</si>
  <si>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</si>
  <si>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</si>
  <si>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</si>
  <si>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</si>
  <si>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</si>
  <si>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</si>
  <si>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</si>
  <si>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</si>
  <si>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</si>
  <si>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</si>
  <si>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</si>
  <si>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</si>
  <si>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</si>
  <si>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</si>
  <si>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</si>
  <si>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</si>
  <si>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</si>
  <si>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</si>
  <si>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</si>
  <si>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</si>
  <si>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</si>
  <si>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</si>
  <si>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</si>
  <si>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</si>
  <si>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</si>
  <si>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</si>
  <si>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</si>
  <si>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</si>
  <si>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</si>
  <si>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</si>
  <si>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</si>
  <si>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</si>
  <si>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</si>
  <si>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</si>
  <si>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</si>
  <si>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</si>
  <si>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</si>
  <si>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</si>
  <si>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</si>
  <si>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</si>
  <si>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</si>
  <si>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</si>
  <si>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</si>
  <si>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</si>
  <si>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</si>
  <si>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</si>
  <si>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</si>
  <si>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</si>
  <si>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</si>
  <si>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</si>
  <si>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</si>
  <si>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</si>
  <si>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</si>
  <si>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</si>
  <si>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</si>
  <si>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</si>
  <si>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</si>
  <si>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</si>
  <si>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</si>
  <si>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</si>
  <si>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</si>
  <si>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</si>
  <si>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</si>
  <si>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</si>
  <si>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</si>
  <si>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</si>
  <si>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</si>
  <si>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</si>
  <si>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</si>
  <si>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</si>
  <si>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</si>
  <si>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</si>
  <si>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</si>
  <si>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</si>
  <si>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</si>
  <si>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</si>
  <si>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</si>
  <si>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</si>
  <si>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</si>
  <si>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</si>
  <si>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</si>
  <si>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</si>
  <si>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</si>
  <si>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</si>
  <si>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</si>
  <si>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</si>
  <si>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</si>
  <si>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</si>
  <si>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</si>
  <si>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</si>
  <si>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</si>
  <si>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</si>
  <si>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</si>
  <si>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</si>
  <si>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</si>
  <si>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</si>
  <si>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</si>
  <si>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</si>
  <si>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</si>
  <si>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</si>
  <si>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</si>
  <si>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</si>
  <si>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</si>
  <si>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</si>
  <si>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</si>
  <si>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</si>
  <si>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</si>
  <si>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</si>
  <si>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</si>
  <si>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</si>
  <si>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</si>
  <si>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</si>
  <si>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</si>
  <si>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</si>
  <si>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</si>
  <si>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</si>
  <si>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</si>
  <si>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</si>
  <si>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</si>
  <si>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</si>
  <si>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</si>
  <si>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</si>
  <si>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</si>
  <si>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</si>
  <si>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</si>
  <si>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</si>
  <si>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</si>
  <si>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</si>
  <si>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</si>
  <si>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</si>
  <si>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</si>
  <si>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</si>
  <si>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</si>
  <si>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</si>
  <si>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</si>
  <si>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</si>
  <si>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</si>
  <si>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</si>
  <si>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</si>
  <si>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</si>
  <si>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</si>
  <si>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</si>
  <si>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</si>
  <si>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</si>
  <si>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</si>
  <si>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</si>
  <si>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</si>
  <si>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</si>
  <si>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</si>
  <si>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</si>
  <si>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</si>
  <si>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</si>
  <si>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</si>
  <si>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</si>
  <si>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</si>
  <si>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</si>
  <si>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</si>
  <si>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</si>
  <si>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</si>
  <si>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</si>
  <si>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</si>
  <si>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</si>
  <si>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</si>
  <si>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</si>
  <si>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</si>
  <si>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</si>
  <si>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</si>
  <si>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</si>
  <si>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</si>
  <si>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</si>
  <si>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</si>
  <si>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</si>
  <si>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</si>
  <si>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</si>
  <si>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</si>
  <si>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</si>
  <si>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</si>
  <si>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</si>
  <si>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</si>
  <si>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</si>
  <si>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</si>
  <si>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</si>
  <si>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</si>
  <si>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</si>
  <si>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</si>
  <si>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</si>
  <si>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</si>
  <si>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</si>
  <si>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</si>
  <si>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</si>
  <si>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</si>
  <si>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</si>
  <si>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</si>
  <si>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</si>
  <si>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</si>
  <si>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</si>
  <si>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</si>
  <si>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</si>
  <si>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</si>
  <si>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</si>
  <si>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</si>
  <si>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</si>
  <si>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</si>
  <si>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</si>
  <si>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</si>
  <si>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</si>
  <si>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</si>
  <si>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</si>
  <si>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</si>
  <si>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</si>
  <si>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</si>
  <si>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</si>
  <si>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</si>
  <si>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</si>
  <si>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</si>
  <si>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</si>
  <si>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</si>
  <si>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</si>
  <si>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</si>
  <si>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</si>
  <si>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</si>
  <si>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</si>
  <si>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</si>
  <si>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</si>
  <si>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</si>
  <si>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</si>
  <si>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</si>
  <si>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</si>
  <si>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</si>
  <si>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</si>
  <si>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</si>
  <si>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</si>
  <si>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</si>
  <si>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</si>
  <si>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</si>
  <si>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</si>
  <si>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</si>
  <si>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</si>
  <si>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</si>
  <si>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</si>
  <si>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</si>
  <si>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</si>
  <si>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</si>
  <si>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</si>
  <si>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</si>
  <si>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</si>
  <si>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</si>
  <si>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</si>
  <si>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</si>
  <si>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</si>
  <si>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</si>
  <si>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</si>
  <si>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</si>
  <si>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</si>
  <si>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</si>
  <si>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</si>
  <si>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</si>
  <si>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</si>
  <si>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</si>
  <si>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</si>
  <si>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</si>
  <si>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</si>
  <si>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</si>
  <si>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</si>
  <si>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</si>
  <si>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</si>
  <si>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</si>
  <si>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</si>
  <si>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</si>
  <si>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</si>
  <si>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</si>
  <si>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</si>
  <si>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</si>
  <si>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</si>
  <si>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</si>
  <si>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</si>
  <si>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</si>
  <si>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</si>
  <si>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</si>
  <si>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</si>
  <si>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</si>
  <si>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</si>
  <si>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</si>
  <si>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</si>
  <si>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</si>
  <si>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</si>
  <si>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</si>
  <si>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</si>
  <si>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</si>
  <si>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</si>
  <si>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</si>
  <si>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</si>
  <si>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</si>
  <si>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</si>
  <si>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</si>
  <si>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</si>
  <si>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</si>
  <si>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</si>
  <si>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</si>
  <si>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</si>
  <si>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</si>
  <si>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</si>
  <si>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</si>
  <si>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</si>
  <si>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</si>
  <si>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</si>
  <si>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</si>
  <si>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</si>
  <si>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</si>
  <si>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</si>
  <si>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</si>
  <si>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</si>
  <si>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</si>
  <si>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</si>
  <si>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</si>
  <si>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</si>
  <si>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</si>
  <si>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</si>
  <si>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</si>
  <si>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</si>
  <si>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</si>
  <si>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</si>
  <si>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</si>
  <si>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</si>
  <si>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</si>
  <si>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</si>
  <si>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</si>
  <si>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</si>
  <si>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</si>
  <si>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</si>
  <si>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</si>
  <si>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</si>
  <si>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</si>
  <si>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</si>
  <si>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</si>
  <si>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</si>
  <si>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</si>
  <si>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</si>
  <si>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</si>
  <si>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</si>
  <si>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</si>
  <si>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</si>
  <si>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</si>
  <si>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</si>
  <si>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</si>
  <si>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</si>
  <si>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</si>
  <si>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</si>
  <si>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</si>
  <si>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</si>
  <si>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</si>
  <si>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</si>
  <si>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</si>
  <si>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</si>
  <si>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</si>
  <si>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</si>
  <si>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</si>
  <si>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</si>
  <si>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</si>
  <si>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</si>
  <si>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</si>
  <si>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</si>
  <si>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</si>
  <si>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</si>
  <si>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</si>
  <si>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</si>
  <si>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</si>
  <si>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</si>
  <si>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</si>
  <si>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</si>
  <si>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</si>
  <si>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</si>
  <si>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</si>
  <si>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</si>
  <si>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</si>
  <si>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</si>
  <si>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</si>
  <si>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</si>
  <si>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</si>
  <si>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</si>
  <si>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</si>
  <si>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</si>
  <si>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</si>
  <si>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</si>
  <si>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</si>
  <si>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</si>
  <si>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</si>
  <si>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</si>
  <si>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</si>
  <si>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</si>
  <si>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</si>
  <si>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</si>
  <si>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</si>
  <si>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</si>
  <si>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</si>
  <si>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</si>
  <si>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</si>
  <si>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</si>
  <si>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</si>
  <si>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</si>
  <si>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</si>
  <si>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</si>
  <si>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</si>
  <si>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</si>
  <si>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</si>
  <si>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</si>
  <si>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</si>
  <si>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</si>
  <si>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</si>
  <si>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</si>
  <si>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</si>
  <si>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</si>
  <si>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</si>
  <si>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</si>
  <si>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</si>
  <si>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</si>
  <si>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</si>
  <si>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</si>
  <si>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</si>
  <si>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</si>
  <si>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</si>
  <si>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</si>
  <si>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</si>
  <si>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</si>
  <si>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</si>
  <si>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</si>
  <si>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</si>
  <si>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</si>
  <si>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</si>
  <si>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</si>
  <si>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</si>
  <si>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</si>
  <si>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</si>
  <si>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</si>
  <si>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</si>
  <si>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</si>
  <si>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</si>
  <si>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</si>
  <si>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</si>
  <si>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</si>
  <si>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</si>
  <si>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</si>
  <si>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</si>
  <si>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</si>
  <si>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</si>
  <si>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</si>
  <si>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</si>
  <si>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</si>
  <si>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</si>
  <si>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</si>
  <si>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</si>
  <si>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</si>
  <si>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</si>
  <si>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</si>
  <si>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</si>
  <si>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</si>
  <si>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</si>
  <si>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</si>
  <si>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</si>
  <si>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</si>
  <si>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</si>
  <si>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</si>
  <si>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</si>
  <si>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</si>
  <si>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</si>
  <si>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</si>
  <si>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</si>
  <si>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</si>
  <si>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</si>
  <si>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</si>
  <si>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</si>
  <si>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</si>
  <si>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</si>
  <si>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</si>
  <si>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</si>
  <si>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</si>
  <si>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</si>
  <si>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</si>
  <si>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</si>
  <si>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</si>
  <si>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</si>
  <si>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</si>
  <si>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</si>
  <si>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</si>
  <si>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</si>
  <si>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</si>
  <si>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</si>
  <si>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</si>
  <si>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</si>
  <si>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</si>
  <si>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</si>
  <si>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</si>
  <si>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</si>
  <si>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</si>
  <si>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</si>
  <si>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</si>
  <si>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</si>
  <si>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</si>
  <si>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</si>
  <si>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</si>
  <si>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</si>
  <si>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</si>
  <si>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</si>
  <si>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</si>
  <si>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</si>
  <si>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</si>
  <si>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</si>
  <si>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</si>
  <si>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</si>
  <si>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</si>
  <si>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</si>
  <si>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</si>
  <si>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</si>
  <si>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</si>
  <si>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</si>
  <si>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</si>
  <si>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</si>
  <si>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</si>
  <si>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</si>
  <si>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</si>
  <si>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</si>
  <si>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</si>
  <si>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</si>
  <si>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</si>
  <si>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</si>
  <si>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</si>
  <si>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</si>
  <si>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</si>
  <si>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</si>
  <si>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</si>
  <si>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</si>
  <si>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</si>
  <si>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</si>
  <si>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</si>
  <si>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</si>
  <si>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</si>
  <si>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</si>
  <si>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</si>
  <si>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</si>
  <si>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</si>
  <si>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</si>
  <si>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</si>
  <si>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</si>
  <si>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</si>
  <si>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</si>
  <si>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</si>
  <si>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</si>
  <si>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</si>
  <si>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</si>
  <si>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</si>
  <si>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</si>
  <si>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</si>
  <si>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</si>
  <si>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</si>
  <si>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</si>
  <si>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</si>
  <si>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</si>
  <si>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</si>
  <si>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</si>
  <si>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</si>
  <si>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</si>
  <si>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</si>
  <si>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</si>
  <si>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</si>
  <si>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</si>
  <si>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</si>
  <si>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</si>
  <si>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</si>
  <si>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</si>
  <si>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</si>
  <si>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</si>
  <si>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</si>
  <si>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</si>
  <si>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</si>
  <si>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</si>
  <si>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</si>
  <si>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</si>
  <si>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</si>
  <si>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</si>
  <si>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</si>
  <si>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</si>
  <si>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</si>
  <si>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</si>
  <si>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</si>
  <si>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</si>
  <si>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</si>
  <si>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</si>
  <si>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</si>
  <si>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</si>
  <si>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</si>
  <si>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</si>
  <si>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</si>
  <si>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</si>
  <si>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</si>
  <si>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</si>
  <si>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</si>
  <si>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</si>
  <si>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</si>
  <si>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</si>
  <si>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</si>
  <si>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</si>
  <si>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</si>
  <si>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</si>
  <si>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</si>
  <si>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</si>
  <si>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</si>
  <si>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</si>
  <si>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</si>
  <si>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</si>
  <si>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</si>
  <si>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</si>
  <si>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</si>
  <si>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</si>
  <si>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</si>
  <si>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</si>
  <si>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</si>
  <si>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</si>
  <si>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</si>
  <si>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</si>
  <si>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</si>
  <si>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</si>
  <si>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</si>
  <si>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</si>
  <si>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</si>
  <si>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</si>
  <si>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</si>
  <si>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</si>
  <si>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</si>
  <si>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</si>
  <si>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</si>
  <si>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</si>
  <si>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</si>
  <si>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</si>
  <si>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</si>
  <si>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</si>
  <si>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</si>
  <si>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</si>
  <si>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</si>
  <si>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</si>
  <si>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</si>
  <si>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</si>
  <si>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</si>
  <si>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</si>
  <si>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</si>
  <si>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</si>
  <si>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</si>
  <si>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</si>
  <si>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</si>
  <si>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</si>
  <si>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</si>
  <si>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</si>
  <si>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</si>
  <si>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</si>
  <si>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</si>
  <si>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</si>
  <si>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</si>
  <si>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</si>
  <si>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</si>
  <si>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</si>
  <si>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</si>
  <si>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</si>
  <si>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</si>
  <si>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</si>
  <si>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</si>
  <si>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</si>
  <si>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</si>
  <si>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</si>
  <si>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</si>
  <si>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</si>
  <si>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</si>
  <si>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</si>
  <si>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</si>
  <si>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</si>
  <si>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</si>
  <si>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</si>
  <si>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</si>
  <si>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</si>
  <si>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</si>
  <si>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</si>
  <si>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</si>
  <si>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</si>
  <si>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</si>
  <si>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</si>
  <si>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</si>
  <si>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</si>
  <si>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</si>
  <si>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</si>
  <si>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</si>
  <si>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</si>
  <si>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</si>
  <si>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</si>
  <si>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</si>
  <si>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</si>
  <si>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</si>
  <si>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</si>
  <si>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</si>
  <si>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</si>
  <si>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</si>
  <si>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</si>
  <si>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</si>
  <si>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</si>
  <si>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</si>
  <si>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</si>
  <si>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</si>
  <si>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</si>
  <si>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</si>
  <si>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</si>
  <si>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</si>
  <si>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</si>
  <si>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</si>
  <si>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</si>
  <si>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</si>
  <si>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</si>
  <si>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</si>
  <si>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</si>
  <si>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</si>
  <si>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</si>
  <si>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</si>
  <si>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</si>
  <si>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</si>
  <si>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</si>
  <si>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</si>
  <si>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</si>
  <si>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</si>
  <si>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</si>
  <si>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</si>
  <si>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</si>
  <si>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</si>
  <si>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</si>
  <si>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</si>
  <si>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</si>
  <si>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</si>
  <si>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</si>
  <si>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</si>
  <si>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</si>
  <si>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</si>
  <si>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</si>
  <si>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</si>
  <si>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</si>
  <si>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</si>
  <si>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</si>
  <si>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</si>
  <si>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</si>
  <si>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</si>
  <si>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</si>
  <si>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</si>
  <si>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</si>
  <si>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</si>
  <si>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</si>
  <si>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</si>
  <si>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</si>
  <si>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</si>
  <si>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</si>
  <si>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</si>
  <si>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</si>
  <si>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</si>
  <si>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</si>
  <si>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</si>
  <si>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</si>
  <si>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</si>
  <si>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</si>
  <si>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</si>
  <si>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</si>
  <si>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</si>
  <si>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</si>
  <si>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</si>
  <si>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</si>
  <si>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</si>
  <si>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</si>
  <si>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</si>
  <si>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</si>
  <si>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</si>
  <si>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</si>
  <si>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</si>
  <si>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</si>
  <si>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</si>
  <si>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</si>
  <si>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</si>
  <si>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</si>
  <si>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</si>
  <si>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</si>
  <si>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</si>
  <si>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</si>
  <si>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</si>
  <si>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</si>
  <si>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</si>
  <si>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</si>
  <si>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</si>
  <si>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</si>
  <si>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</si>
  <si>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</si>
  <si>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</si>
  <si>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</si>
  <si>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</si>
  <si>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</si>
  <si>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</si>
  <si>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</si>
  <si>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</si>
  <si>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</si>
  <si>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</si>
  <si>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</si>
  <si>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</si>
  <si>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</si>
  <si>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</si>
  <si>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</si>
  <si>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</si>
  <si>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</si>
  <si>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</si>
  <si>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</si>
  <si>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</si>
  <si>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</si>
  <si>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</si>
  <si>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</si>
  <si>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</si>
  <si>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</si>
  <si>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</si>
  <si>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</si>
  <si>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</si>
  <si>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</si>
  <si>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</si>
  <si>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</si>
  <si>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</si>
  <si>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</si>
  <si>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</si>
  <si>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</si>
  <si>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</si>
  <si>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</si>
  <si>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</si>
  <si>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</si>
  <si>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</si>
  <si>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</si>
  <si>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</si>
  <si>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</si>
  <si>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</si>
  <si>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</si>
  <si>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</si>
  <si>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</si>
  <si>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</si>
  <si>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</si>
  <si>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</si>
  <si>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</si>
  <si>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</si>
  <si>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</si>
  <si>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</si>
  <si>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</si>
  <si>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</si>
  <si>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</si>
  <si>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</si>
  <si>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</si>
  <si>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</si>
  <si>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</si>
  <si>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</si>
  <si>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</si>
  <si>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</si>
  <si>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</si>
  <si>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</si>
  <si>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</si>
  <si>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</si>
  <si>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</si>
  <si>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</si>
  <si>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</si>
  <si>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</si>
  <si>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</si>
  <si>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</si>
  <si>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</si>
  <si>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</si>
  <si>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</si>
  <si>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</si>
  <si>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</si>
  <si>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</si>
  <si>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</si>
  <si>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</si>
  <si>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</si>
  <si>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</si>
  <si>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</si>
  <si>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</si>
  <si>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</si>
  <si>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</si>
  <si>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</si>
  <si>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</si>
  <si>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</si>
  <si>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</si>
  <si>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</si>
  <si>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</si>
  <si>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</si>
  <si>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</si>
  <si>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</si>
  <si>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</si>
  <si>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</si>
  <si>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</si>
  <si>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</si>
  <si>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</si>
  <si>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</si>
  <si>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</si>
  <si>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</si>
  <si>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</si>
  <si>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</si>
  <si>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</si>
  <si>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</si>
  <si>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</si>
  <si>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</si>
  <si>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</si>
  <si>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</si>
  <si>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</si>
  <si>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</si>
  <si>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</si>
  <si>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</si>
  <si>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</si>
  <si>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</si>
  <si>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</si>
  <si>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</si>
  <si>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</si>
  <si>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</si>
  <si>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</si>
  <si>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</si>
  <si>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</si>
  <si>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</si>
  <si>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</si>
  <si>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</si>
  <si>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</si>
  <si>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</si>
  <si>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</si>
  <si>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</si>
  <si>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</si>
  <si>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</si>
  <si>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</si>
  <si>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</si>
  <si>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</si>
  <si>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</si>
  <si>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</si>
  <si>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</si>
  <si>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</si>
  <si>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</si>
  <si>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</si>
  <si>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</si>
  <si>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</si>
  <si>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</si>
  <si>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</si>
  <si>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</si>
  <si>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</si>
  <si>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</si>
  <si>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</si>
  <si>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</si>
  <si>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</si>
  <si>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</si>
  <si>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</si>
  <si>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</si>
  <si>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</si>
  <si>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</si>
  <si>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</si>
  <si>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</si>
  <si>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</si>
  <si>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</si>
  <si>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</si>
  <si>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</si>
  <si>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</si>
  <si>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</si>
  <si>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</si>
  <si>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</si>
  <si>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</si>
  <si>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</si>
  <si>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</si>
  <si>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</si>
  <si>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</si>
  <si>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</si>
  <si>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</si>
  <si>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</si>
  <si>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</si>
  <si>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</si>
  <si>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</si>
  <si>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</si>
  <si>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</si>
  <si>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</si>
  <si>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</si>
  <si>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</si>
  <si>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</si>
  <si>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</si>
  <si>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</si>
  <si>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</si>
  <si>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</si>
  <si>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</si>
  <si>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</si>
  <si>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</si>
  <si>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</si>
  <si>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</si>
  <si>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</si>
  <si>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</si>
  <si>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</si>
  <si>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</si>
  <si>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</si>
  <si>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</si>
  <si>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</si>
  <si>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</si>
  <si>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</si>
  <si>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</si>
  <si>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</si>
  <si>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</si>
  <si>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</si>
  <si>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</si>
  <si>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</si>
  <si>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</si>
  <si>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</si>
  <si>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</si>
  <si>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</si>
  <si>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</si>
  <si>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</si>
  <si>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</si>
  <si>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</si>
  <si>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</si>
  <si>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</si>
  <si>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</si>
  <si>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</si>
  <si>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</si>
  <si>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</si>
  <si>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</si>
  <si>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</si>
  <si>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</si>
  <si>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</si>
  <si>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</si>
  <si>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</si>
  <si>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</si>
  <si>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</si>
  <si>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</si>
  <si>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</si>
  <si>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</si>
  <si>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</si>
  <si>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</si>
  <si>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</si>
  <si>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</si>
  <si>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</si>
  <si>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</si>
  <si>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</si>
  <si>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</si>
  <si>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</si>
  <si>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</si>
  <si>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</si>
  <si>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</si>
  <si>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</si>
  <si>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</si>
  <si>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</si>
  <si>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</si>
  <si>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</si>
  <si>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</si>
  <si>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</si>
  <si>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</si>
  <si>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</si>
  <si>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</si>
  <si>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</si>
  <si>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</si>
  <si>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</si>
  <si>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</si>
  <si>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</si>
  <si>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</si>
  <si>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</si>
  <si>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</si>
  <si>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</si>
  <si>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</si>
  <si>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</si>
  <si>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</si>
  <si>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</si>
  <si>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</si>
  <si>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</si>
  <si>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</si>
  <si>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</si>
  <si>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</si>
  <si>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</si>
  <si>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</si>
  <si>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</si>
  <si>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</si>
  <si>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</si>
  <si>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</si>
  <si>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</si>
  <si>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</si>
  <si>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</si>
  <si>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</si>
  <si>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</si>
  <si>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</si>
  <si>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</si>
  <si>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</si>
  <si>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</si>
  <si>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</si>
  <si>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</si>
  <si>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</si>
  <si>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</si>
  <si>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</si>
  <si>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</si>
  <si>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</si>
  <si>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</si>
  <si>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</si>
  <si>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</si>
  <si>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</si>
  <si>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</si>
  <si>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</si>
  <si>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</si>
  <si>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</si>
  <si>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</si>
  <si>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</si>
  <si>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</si>
  <si>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</si>
  <si>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</si>
  <si>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</si>
  <si>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</si>
  <si>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</si>
  <si>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</si>
  <si>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</si>
  <si>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</si>
  <si>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</si>
  <si>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</si>
  <si>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</si>
  <si>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</si>
  <si>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</si>
  <si>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</si>
  <si>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</si>
  <si>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</si>
  <si>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</si>
  <si>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</si>
  <si>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</si>
  <si>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</si>
  <si>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</si>
  <si>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</si>
  <si>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</si>
  <si>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</si>
  <si>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</si>
  <si>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</si>
  <si>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</si>
  <si>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</si>
  <si>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</si>
  <si>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</si>
  <si>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</si>
  <si>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</si>
  <si>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</si>
  <si>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</si>
  <si>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</si>
  <si>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</si>
  <si>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</si>
  <si>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</si>
  <si>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</si>
  <si>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</si>
  <si>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</si>
  <si>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</si>
  <si>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</si>
  <si>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</si>
  <si>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</si>
  <si>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</si>
  <si>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</si>
  <si>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</si>
  <si>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</si>
  <si>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</si>
  <si>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</si>
  <si>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</si>
  <si>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</si>
  <si>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</si>
  <si>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</si>
  <si>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</si>
  <si>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</si>
  <si>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</si>
  <si>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</si>
  <si>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</si>
  <si>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</si>
  <si>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</si>
  <si>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</si>
  <si>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</si>
  <si>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</si>
  <si>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</si>
  <si>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</si>
  <si>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</si>
  <si>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</si>
  <si>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</si>
  <si>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</si>
  <si>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</si>
  <si>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</si>
  <si>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</si>
  <si>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</si>
  <si>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</si>
  <si>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</si>
  <si>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</si>
  <si>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</si>
  <si>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</si>
  <si>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</si>
  <si>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</si>
  <si>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</si>
  <si>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</si>
  <si>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</si>
  <si>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</si>
  <si>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</si>
  <si>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</si>
  <si>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</si>
  <si>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</si>
  <si>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</si>
  <si>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</si>
  <si>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</si>
  <si>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</si>
  <si>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</si>
  <si>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</si>
  <si>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</si>
  <si>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</si>
  <si>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</si>
  <si>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</si>
  <si>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</si>
  <si>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</si>
  <si>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</si>
  <si>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</si>
  <si>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</si>
  <si>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</si>
  <si>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</si>
  <si>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</si>
  <si>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</si>
  <si>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</si>
  <si>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</si>
  <si>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</si>
  <si>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</si>
  <si>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</si>
  <si>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</si>
  <si>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</si>
  <si>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</si>
  <si>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</si>
  <si>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</si>
  <si>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</si>
  <si>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</si>
  <si>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</si>
  <si>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</si>
  <si>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</si>
  <si>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</si>
  <si>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</si>
  <si>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</si>
  <si>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</si>
  <si>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</si>
  <si>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</si>
  <si>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</si>
  <si>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</si>
  <si>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</si>
  <si>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</si>
  <si>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</si>
  <si>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</si>
  <si>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</si>
  <si>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</si>
  <si>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</si>
  <si>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</si>
  <si>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</si>
  <si>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</si>
  <si>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</si>
  <si>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</si>
  <si>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</si>
  <si>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</si>
  <si>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</si>
  <si>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</si>
  <si>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</si>
  <si>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</si>
  <si>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</si>
  <si>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</si>
  <si>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</si>
  <si>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</si>
  <si>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</si>
  <si>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</si>
  <si>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</si>
  <si>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</si>
  <si>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</si>
  <si>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</si>
  <si>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</si>
  <si>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</si>
  <si>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</si>
  <si>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</si>
  <si>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</si>
  <si>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</si>
  <si>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</si>
  <si>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</si>
  <si>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</si>
  <si>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</si>
  <si>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</si>
  <si>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</si>
  <si>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</si>
  <si>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</si>
  <si>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</si>
  <si>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</si>
  <si>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</si>
  <si>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</si>
  <si>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</si>
  <si>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</si>
  <si>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</si>
  <si>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</si>
  <si>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</si>
  <si>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</si>
  <si>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</si>
  <si>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</si>
  <si>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</si>
  <si>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</si>
  <si>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</si>
  <si>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</si>
  <si>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</si>
  <si>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</si>
  <si>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</si>
  <si>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</si>
  <si>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</si>
  <si>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</si>
  <si>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</si>
  <si>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</si>
  <si>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</si>
  <si>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</si>
  <si>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</si>
  <si>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</si>
  <si>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</si>
  <si>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</si>
  <si>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</si>
  <si>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</si>
  <si>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</si>
  <si>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</si>
  <si>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</si>
  <si>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</si>
  <si>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</si>
  <si>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</si>
  <si>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</si>
  <si>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</si>
  <si>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</si>
  <si>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</si>
  <si>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</si>
  <si>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</si>
  <si>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</si>
  <si>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</si>
  <si>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</si>
  <si>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</si>
  <si>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</si>
  <si>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</si>
  <si>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</si>
  <si>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</si>
  <si>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</si>
  <si>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</si>
  <si>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</si>
  <si>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</si>
  <si>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</si>
  <si>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</si>
  <si>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</si>
  <si>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</si>
  <si>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</si>
  <si>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</si>
  <si>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</si>
  <si>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</si>
  <si>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</si>
  <si>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</si>
  <si>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</si>
  <si>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</si>
  <si>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</si>
  <si>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</si>
  <si>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</si>
  <si>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</si>
  <si>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</si>
  <si>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</si>
  <si>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</si>
  <si>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</si>
  <si>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</si>
  <si>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</si>
  <si>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</si>
  <si>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</si>
  <si>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</si>
  <si>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</si>
  <si>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</si>
  <si>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</si>
  <si>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</si>
  <si>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</si>
  <si>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</si>
  <si>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</si>
  <si>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</si>
  <si>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</si>
  <si>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</si>
  <si>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</si>
  <si>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</si>
  <si>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</si>
  <si>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</si>
  <si>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</si>
  <si>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</si>
  <si>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</si>
  <si>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</si>
  <si>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</si>
  <si>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</si>
  <si>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</si>
  <si>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</si>
  <si>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</si>
  <si>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</si>
  <si>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</si>
  <si>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</si>
  <si>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</si>
  <si>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</si>
  <si>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</si>
  <si>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</si>
  <si>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</si>
  <si>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</si>
  <si>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</si>
  <si>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</si>
  <si>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</si>
  <si>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</si>
  <si>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</si>
  <si>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</si>
  <si>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</si>
  <si>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</si>
  <si>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</si>
  <si>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</si>
  <si>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</si>
  <si>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</si>
  <si>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</si>
  <si>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</si>
  <si>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</si>
  <si>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</si>
  <si>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</si>
  <si>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</si>
  <si>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</si>
  <si>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</si>
  <si>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</si>
  <si>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</si>
  <si>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</si>
  <si>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</si>
  <si>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</si>
  <si>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</si>
  <si>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</si>
  <si>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</si>
  <si>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</si>
  <si>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</si>
  <si>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</si>
  <si>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</si>
  <si>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</si>
  <si>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</si>
  <si>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</si>
  <si>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</si>
  <si>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</si>
  <si>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</si>
  <si>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</si>
  <si>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</si>
  <si>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</si>
  <si>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</si>
  <si>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</si>
  <si>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</si>
  <si>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</si>
  <si>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</si>
  <si>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</si>
  <si>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</si>
  <si>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</si>
  <si>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</si>
  <si>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</si>
  <si>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</si>
  <si>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</si>
  <si>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</si>
  <si>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</si>
  <si>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</si>
  <si>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</si>
  <si>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</si>
  <si>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</si>
  <si>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</si>
  <si>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</si>
  <si>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</si>
  <si>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</si>
  <si>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</si>
  <si>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</si>
  <si>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</si>
  <si>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</si>
  <si>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</si>
  <si>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</si>
  <si>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</si>
  <si>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</si>
  <si>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</si>
  <si>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</si>
  <si>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</si>
  <si>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</si>
  <si>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</si>
  <si>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</si>
  <si>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</si>
  <si>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</si>
  <si>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</si>
  <si>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</si>
  <si>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</si>
  <si>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</si>
  <si>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</si>
  <si>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</si>
  <si>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</si>
  <si>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</si>
  <si>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</si>
  <si>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</si>
  <si>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</si>
  <si>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</si>
  <si>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</si>
  <si>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</si>
  <si>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</si>
  <si>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</si>
  <si>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</si>
  <si>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</si>
  <si>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</si>
  <si>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</si>
  <si>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</si>
  <si>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</si>
  <si>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</si>
  <si>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</si>
  <si>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</si>
  <si>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</si>
  <si>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</si>
  <si>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</si>
  <si>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</si>
  <si>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</si>
  <si>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</si>
  <si>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</si>
  <si>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</si>
  <si>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</si>
  <si>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</si>
  <si>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</si>
  <si>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</si>
  <si>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</si>
  <si>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</si>
  <si>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</si>
  <si>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</si>
  <si>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</si>
  <si>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</si>
  <si>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</si>
  <si>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</si>
  <si>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</si>
  <si>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</si>
  <si>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</si>
  <si>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</si>
  <si>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</si>
  <si>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</si>
  <si>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</si>
  <si>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</si>
  <si>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</si>
  <si>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</si>
  <si>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</si>
  <si>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</si>
  <si>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</si>
  <si>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</si>
  <si>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</si>
  <si>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</si>
  <si>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</si>
  <si>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</si>
  <si>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</si>
  <si>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</si>
  <si>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</si>
  <si>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</si>
  <si>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</si>
  <si>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</si>
  <si>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</si>
  <si>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</si>
  <si>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</si>
  <si>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</si>
  <si>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</si>
  <si>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</si>
  <si>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</si>
  <si>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</si>
  <si>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</si>
  <si>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</si>
  <si>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</si>
  <si>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</si>
  <si>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</si>
  <si>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</si>
  <si>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</si>
  <si>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</si>
  <si>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</si>
  <si>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</si>
  <si>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</si>
  <si>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</si>
  <si>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</si>
  <si>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</si>
  <si>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</si>
  <si>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</si>
  <si>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</si>
  <si>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</si>
  <si>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</si>
  <si>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</si>
  <si>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</si>
  <si>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</si>
  <si>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</si>
  <si>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</si>
  <si>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</si>
  <si>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</si>
  <si>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</si>
  <si>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</si>
  <si>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</si>
  <si>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</si>
  <si>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</si>
  <si>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</si>
  <si>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</si>
  <si>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</si>
  <si>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</si>
  <si>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</si>
  <si>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</si>
  <si>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</si>
  <si>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</si>
  <si>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</si>
  <si>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</si>
  <si>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</si>
  <si>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</si>
  <si>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</si>
  <si>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</si>
  <si>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</si>
  <si>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</si>
  <si>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</si>
  <si>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</si>
  <si>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</si>
  <si>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</si>
  <si>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</si>
  <si>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</si>
  <si>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</si>
  <si>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</si>
  <si>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</si>
  <si>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</si>
  <si>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</si>
  <si>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</si>
  <si>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</si>
  <si>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</si>
  <si>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</si>
  <si>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</si>
  <si>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</si>
  <si>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</si>
  <si>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</si>
  <si>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</si>
  <si>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</si>
  <si>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</si>
  <si>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</si>
  <si>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</si>
  <si>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</si>
  <si>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</si>
  <si>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</si>
  <si>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</si>
  <si>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</si>
  <si>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</si>
  <si>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</si>
  <si>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</si>
  <si>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</si>
  <si>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</si>
  <si>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</si>
  <si>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</si>
  <si>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</si>
  <si>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</si>
  <si>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</si>
  <si>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</si>
  <si>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</si>
  <si>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</si>
  <si>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</si>
  <si>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</si>
  <si>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</si>
  <si>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</si>
  <si>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</si>
  <si>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</si>
  <si>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</si>
  <si>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</si>
  <si>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</si>
  <si>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</si>
  <si>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</si>
  <si>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</si>
  <si>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</si>
  <si>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</si>
  <si>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</si>
  <si>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</si>
  <si>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</si>
  <si>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</si>
  <si>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</si>
  <si>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</si>
  <si>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</si>
  <si>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</si>
  <si>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</si>
  <si>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</si>
  <si>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</si>
  <si>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</si>
  <si>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</si>
  <si>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</si>
  <si>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</si>
  <si>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</si>
  <si>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</si>
  <si>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</si>
  <si>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</si>
  <si>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</si>
  <si>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</si>
  <si>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</si>
  <si>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</si>
  <si>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</si>
  <si>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</si>
  <si>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</si>
  <si>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</si>
  <si>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</si>
  <si>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</si>
  <si>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</si>
  <si>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</si>
  <si>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</si>
  <si>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</si>
  <si>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</si>
  <si>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</si>
  <si>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</si>
  <si>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</si>
  <si>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</si>
  <si>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</si>
  <si>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</si>
  <si>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</si>
  <si>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</si>
  <si>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</si>
  <si>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</si>
  <si>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</si>
  <si>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</si>
  <si>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</si>
  <si>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</si>
  <si>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</si>
  <si>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</si>
  <si>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</si>
  <si>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</si>
  <si>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</si>
  <si>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</si>
  <si>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</si>
  <si>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</si>
  <si>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</si>
  <si>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</si>
  <si>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</si>
  <si>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</si>
  <si>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</si>
  <si>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</si>
  <si>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</si>
  <si>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</si>
  <si>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</si>
  <si>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</si>
  <si>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</si>
  <si>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</si>
  <si>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</si>
  <si>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</si>
  <si>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</si>
  <si>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</si>
  <si>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</si>
  <si>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</si>
  <si>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</si>
  <si>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</si>
  <si>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</si>
  <si>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</si>
  <si>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</si>
  <si>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</si>
  <si>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</si>
  <si>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</si>
  <si>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</si>
  <si>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</si>
  <si>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</si>
  <si>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</si>
  <si>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</si>
  <si>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</si>
  <si>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</si>
  <si>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</si>
  <si>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</si>
  <si>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</si>
  <si>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</si>
  <si>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</si>
  <si>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</si>
  <si>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</si>
  <si>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</si>
  <si>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</si>
  <si>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</si>
  <si>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</si>
  <si>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</si>
  <si>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</si>
  <si>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</si>
  <si>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</si>
  <si>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</si>
  <si>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</si>
  <si>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</si>
  <si>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</si>
  <si>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</si>
  <si>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</si>
  <si>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</si>
  <si>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</si>
  <si>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</si>
  <si>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</si>
  <si>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</si>
  <si>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</si>
  <si>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</si>
  <si>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</si>
  <si>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</si>
  <si>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</si>
  <si>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</si>
  <si>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</si>
  <si>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</si>
  <si>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</si>
  <si>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</si>
  <si>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</si>
  <si>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</si>
  <si>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</si>
  <si>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</si>
  <si>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</si>
  <si>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</si>
  <si>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</si>
  <si>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</si>
  <si>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</si>
  <si>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</si>
  <si>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</si>
  <si>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</si>
  <si>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</si>
  <si>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</si>
  <si>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</si>
  <si>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</si>
  <si>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</si>
  <si>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</si>
  <si>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</si>
  <si>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</si>
  <si>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</si>
  <si>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</si>
  <si>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</si>
  <si>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</si>
  <si>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</si>
  <si>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</si>
  <si>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</si>
  <si>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</si>
  <si>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</si>
  <si>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</si>
  <si>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</si>
  <si>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</si>
  <si>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</si>
  <si>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</si>
  <si>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</si>
  <si>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</si>
  <si>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</si>
  <si>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</si>
  <si>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</si>
  <si>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</si>
  <si>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</si>
  <si>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</si>
  <si>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</si>
  <si>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</si>
  <si>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</si>
  <si>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</si>
  <si>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</si>
  <si>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</si>
  <si>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</si>
  <si>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</si>
  <si>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</si>
  <si>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</si>
  <si>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</si>
  <si>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</si>
  <si>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</si>
  <si>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</si>
  <si>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</si>
  <si>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</si>
  <si>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</si>
  <si>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</si>
  <si>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</si>
  <si>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</si>
  <si>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</si>
  <si>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</si>
  <si>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</si>
  <si>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</si>
  <si>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</si>
  <si>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</si>
  <si>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</si>
  <si>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</si>
  <si>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</si>
  <si>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</si>
  <si>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</si>
  <si>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</si>
  <si>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</si>
  <si>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</si>
  <si>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</si>
  <si>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</si>
  <si>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</si>
  <si>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</si>
  <si>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</si>
  <si>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</si>
  <si>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</si>
  <si>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</si>
  <si>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</si>
  <si>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</si>
  <si>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</si>
  <si>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</si>
  <si>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</si>
  <si>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</si>
  <si>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</si>
  <si>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</si>
  <si>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</si>
  <si>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</si>
  <si>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</si>
  <si>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</si>
  <si>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</si>
  <si>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</si>
  <si>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</si>
  <si>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</si>
  <si>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</si>
  <si>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</si>
  <si>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</si>
  <si>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</si>
  <si>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</si>
  <si>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</si>
  <si>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</si>
  <si>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</si>
  <si>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</si>
  <si>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</si>
  <si>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</si>
  <si>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</si>
  <si>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</si>
  <si>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</si>
  <si>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</si>
  <si>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</si>
  <si>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</si>
  <si>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</si>
  <si>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</si>
  <si>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</si>
  <si>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</si>
  <si>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</si>
  <si>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</si>
  <si>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</si>
  <si>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</si>
  <si>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</si>
  <si>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</si>
  <si>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</si>
  <si>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</si>
  <si>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</si>
  <si>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</si>
  <si>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</si>
  <si>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</si>
  <si>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</si>
  <si>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</si>
  <si>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</si>
  <si>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</si>
  <si>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</si>
  <si>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</si>
  <si>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</si>
  <si>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</si>
  <si>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</si>
  <si>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</si>
  <si>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</si>
  <si>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</si>
  <si>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</si>
  <si>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</si>
  <si>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</si>
  <si>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</si>
  <si>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</si>
  <si>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</si>
  <si>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</si>
  <si>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</si>
  <si>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</si>
  <si>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</si>
  <si>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</si>
  <si>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</si>
  <si>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</si>
  <si>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</si>
  <si>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</si>
  <si>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</si>
  <si>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</si>
  <si>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</si>
  <si>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</si>
  <si>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</si>
  <si>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</si>
  <si>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</si>
  <si>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</si>
  <si>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</si>
  <si>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</si>
  <si>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</si>
  <si>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</si>
  <si>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</si>
  <si>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</si>
  <si>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</si>
  <si>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</si>
  <si>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</si>
  <si>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</si>
  <si>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</si>
  <si>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</si>
  <si>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</si>
  <si>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</si>
  <si>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</si>
  <si>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</si>
  <si>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</si>
  <si>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</si>
  <si>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</si>
  <si>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</si>
  <si>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</si>
  <si>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</si>
  <si>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</si>
  <si>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</si>
  <si>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</si>
  <si>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</si>
  <si>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</si>
  <si>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</si>
  <si>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</si>
  <si>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</si>
  <si>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</si>
  <si>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</si>
  <si>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</si>
  <si>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</si>
  <si>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</si>
  <si>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</si>
  <si>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</si>
  <si>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</si>
  <si>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</si>
  <si>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</si>
  <si>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</si>
  <si>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</si>
  <si>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</si>
  <si>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</si>
  <si>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</si>
  <si>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</si>
  <si>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</si>
  <si>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</si>
  <si>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</si>
  <si>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</si>
  <si>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</si>
  <si>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</si>
  <si>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</si>
  <si>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</si>
  <si>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</si>
  <si>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</si>
  <si>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</si>
  <si>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</si>
  <si>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</si>
  <si>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</si>
  <si>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</si>
  <si>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</si>
  <si>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</si>
  <si>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</si>
  <si>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</si>
  <si>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</si>
  <si>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</si>
  <si>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</si>
  <si>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</si>
  <si>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</si>
  <si>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</si>
  <si>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</si>
  <si>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</si>
  <si>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</si>
  <si>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</si>
  <si>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</si>
  <si>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</si>
  <si>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</si>
  <si>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</si>
  <si>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</si>
  <si>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</si>
  <si>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</si>
  <si>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</si>
  <si>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</si>
  <si>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</si>
  <si>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</si>
  <si>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</si>
  <si>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</si>
  <si>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</si>
  <si>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</si>
  <si>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</si>
  <si>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</si>
  <si>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</si>
  <si>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</si>
  <si>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</si>
  <si>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</si>
  <si>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</si>
  <si>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</si>
  <si>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</si>
  <si>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</si>
  <si>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</si>
  <si>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</si>
  <si>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</si>
  <si>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</si>
  <si>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</si>
  <si>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</si>
  <si>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</si>
  <si>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</si>
  <si>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</si>
  <si>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</si>
  <si>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</si>
  <si>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</si>
  <si>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</si>
  <si>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</si>
  <si>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</si>
  <si>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</si>
  <si>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</si>
  <si>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</si>
  <si>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</si>
  <si>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</si>
  <si>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</si>
  <si>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</si>
  <si>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</si>
  <si>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</si>
  <si>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</si>
  <si>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</si>
  <si>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</si>
  <si>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</si>
  <si>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</si>
  <si>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</si>
  <si>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</si>
  <si>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</si>
  <si>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</si>
  <si>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</si>
  <si>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</si>
  <si>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</si>
  <si>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</si>
  <si>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</si>
  <si>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</si>
  <si>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</si>
  <si>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</si>
  <si>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</si>
  <si>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</si>
  <si>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</si>
  <si>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</si>
  <si>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</si>
  <si>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</si>
  <si>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</si>
  <si>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</si>
  <si>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</si>
  <si>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</si>
  <si>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</si>
  <si>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</si>
  <si>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</si>
  <si>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</si>
  <si>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</si>
  <si>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</si>
  <si>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</si>
  <si>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</si>
  <si>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</si>
  <si>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</si>
  <si>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</si>
  <si>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</si>
  <si>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</si>
  <si>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</si>
  <si>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</si>
  <si>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</si>
  <si>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</si>
  <si>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</si>
  <si>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</si>
  <si>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</si>
  <si>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</si>
  <si>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</si>
  <si>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</si>
  <si>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</si>
  <si>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</si>
  <si>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</si>
  <si>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</si>
  <si>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</si>
  <si>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</si>
  <si>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</si>
  <si>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</si>
  <si>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</si>
  <si>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</si>
  <si>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</si>
  <si>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</si>
  <si>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</si>
  <si>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</si>
  <si>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</si>
  <si>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</si>
  <si>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</si>
  <si>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</si>
  <si>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</si>
  <si>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</si>
  <si>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</si>
  <si>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</si>
  <si>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</si>
  <si>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</si>
  <si>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</si>
  <si>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</si>
  <si>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</si>
  <si>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</si>
  <si>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</si>
  <si>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</si>
  <si>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</si>
  <si>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</si>
  <si>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</si>
  <si>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</si>
  <si>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</si>
  <si>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</si>
  <si>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</si>
  <si>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</si>
  <si>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</si>
  <si>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</si>
  <si>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</si>
  <si>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</si>
  <si>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</si>
  <si>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</si>
  <si>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</si>
  <si>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</si>
  <si>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</si>
  <si>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</si>
  <si>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</si>
  <si>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</si>
  <si>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</si>
  <si>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</si>
  <si>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</si>
  <si>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</si>
  <si>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</si>
  <si>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</si>
  <si>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</si>
  <si>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</si>
  <si>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</si>
  <si>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</si>
  <si>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</si>
  <si>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</si>
  <si>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</si>
  <si>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</si>
  <si>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</si>
  <si>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</si>
  <si>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</si>
  <si>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</si>
  <si>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</si>
  <si>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</si>
  <si>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</si>
  <si>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</si>
  <si>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</si>
  <si>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</si>
  <si>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</si>
  <si>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</si>
  <si>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</si>
  <si>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</si>
  <si>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</si>
  <si>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</si>
  <si>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</si>
  <si>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</si>
  <si>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</si>
  <si>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</si>
  <si>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</si>
  <si>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</si>
  <si>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</si>
  <si>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</si>
  <si>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</si>
  <si>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</si>
  <si>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</si>
  <si>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</si>
  <si>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</si>
  <si>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</si>
  <si>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</si>
  <si>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</si>
  <si>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</si>
  <si>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</si>
  <si>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</si>
  <si>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</si>
  <si>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</si>
  <si>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</si>
  <si>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</si>
  <si>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</si>
  <si>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</si>
  <si>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</si>
  <si>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</si>
  <si>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</si>
  <si>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</si>
  <si>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</si>
  <si>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</si>
  <si>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</si>
  <si>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</si>
  <si>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</si>
  <si>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</si>
  <si>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</si>
  <si>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</si>
  <si>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</si>
  <si>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</si>
  <si>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</si>
  <si>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</si>
  <si>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</si>
  <si>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</si>
  <si>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</si>
  <si>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</si>
  <si>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</si>
  <si>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</si>
  <si>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</si>
  <si>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</si>
  <si>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</si>
  <si>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</si>
  <si>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</si>
  <si>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</si>
  <si>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</si>
  <si>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</si>
  <si>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</si>
  <si>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</si>
  <si>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</si>
  <si>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</si>
  <si>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</si>
  <si>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</si>
  <si>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</si>
  <si>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</si>
  <si>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</si>
  <si>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</si>
  <si>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</si>
  <si>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</si>
  <si>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</si>
  <si>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</si>
  <si>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</si>
  <si>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</si>
  <si>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</si>
  <si>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</si>
  <si>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</si>
  <si>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</si>
  <si>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</si>
  <si>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</si>
  <si>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</si>
  <si>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</si>
  <si>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</si>
  <si>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</si>
  <si>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</si>
  <si>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</si>
  <si>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</si>
  <si>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</si>
  <si>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</si>
  <si>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</si>
  <si>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</si>
  <si>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</si>
  <si>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</si>
  <si>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</si>
  <si>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</si>
  <si>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</si>
  <si>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</si>
  <si>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</si>
  <si>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</si>
  <si>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</si>
  <si>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</si>
  <si>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</si>
  <si>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</si>
  <si>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</si>
  <si>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</si>
  <si>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</si>
  <si>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</si>
  <si>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</si>
  <si>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</si>
  <si>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</si>
  <si>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</si>
  <si>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</si>
  <si>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</si>
  <si>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</si>
  <si>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</si>
  <si>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</si>
  <si>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</si>
  <si>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</si>
  <si>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</si>
  <si>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</si>
  <si>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</si>
  <si>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</si>
  <si>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</si>
  <si>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</si>
  <si>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</si>
  <si>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</si>
  <si>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</si>
  <si>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</si>
  <si>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</si>
  <si>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</si>
  <si>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</si>
  <si>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</si>
  <si>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</si>
  <si>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</si>
  <si>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</si>
  <si>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</si>
  <si>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</si>
  <si>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</si>
  <si>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</si>
  <si>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</si>
  <si>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</si>
  <si>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</si>
  <si>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</si>
  <si>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</si>
  <si>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</si>
  <si>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</si>
  <si>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</si>
  <si>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</si>
  <si>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</si>
  <si>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</si>
  <si>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</si>
  <si>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</si>
  <si>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</si>
  <si>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</si>
  <si>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</si>
  <si>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</si>
  <si>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</si>
  <si>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</si>
  <si>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</si>
  <si>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</si>
  <si>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</si>
  <si>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</si>
  <si>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</si>
  <si>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</si>
  <si>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</si>
  <si>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</si>
  <si>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</si>
  <si>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</si>
  <si>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</si>
  <si>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</si>
  <si>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</si>
  <si>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</si>
  <si>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</si>
  <si>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</si>
  <si>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</si>
  <si>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</si>
  <si>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</si>
  <si>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</si>
  <si>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</si>
  <si>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</si>
  <si>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</si>
  <si>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</si>
  <si>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</si>
  <si>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</si>
  <si>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</si>
  <si>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</si>
  <si>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</si>
  <si>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</si>
  <si>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</si>
  <si>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</si>
  <si>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</si>
  <si>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</si>
  <si>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</si>
  <si>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</si>
  <si>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</si>
  <si>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</si>
  <si>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</si>
  <si>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</si>
  <si>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</si>
  <si>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</si>
  <si>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</si>
  <si>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</si>
  <si>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</si>
  <si>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</si>
  <si>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</si>
  <si>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</si>
  <si>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</si>
  <si>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</si>
  <si>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</si>
  <si>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</si>
  <si>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</si>
  <si>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</si>
  <si>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</si>
  <si>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</si>
  <si>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</si>
  <si>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</si>
  <si>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</si>
  <si>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</si>
  <si>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</si>
  <si>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</si>
  <si>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</si>
  <si>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</si>
  <si>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</si>
  <si>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</si>
  <si>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</si>
  <si>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</si>
  <si>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</si>
  <si>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</si>
  <si>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</si>
  <si>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</si>
  <si>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</si>
  <si>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</si>
  <si>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</si>
  <si>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</si>
  <si>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</si>
  <si>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</si>
  <si>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</si>
  <si>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</si>
  <si>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</si>
  <si>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</si>
  <si>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</si>
  <si>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</si>
  <si>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</si>
  <si>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</si>
  <si>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</si>
  <si>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</si>
  <si>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</si>
  <si>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</si>
  <si>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</si>
  <si>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</si>
  <si>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</si>
  <si>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</si>
  <si>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</si>
  <si>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</si>
  <si>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</si>
  <si>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</si>
  <si>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</si>
  <si>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</si>
  <si>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</si>
  <si>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</si>
  <si>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</si>
  <si>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</si>
  <si>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</si>
  <si>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</si>
  <si>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</si>
  <si>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</si>
  <si>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</si>
  <si>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</si>
  <si>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</si>
  <si>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</si>
  <si>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</si>
  <si>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</si>
  <si>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</si>
  <si>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</si>
  <si>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</si>
  <si>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</si>
  <si>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</si>
  <si>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</si>
  <si>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</si>
  <si>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</si>
  <si>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</si>
  <si>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</si>
  <si>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</si>
  <si>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</si>
  <si>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</si>
  <si>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</si>
  <si>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</si>
  <si>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</si>
  <si>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</si>
  <si>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</si>
  <si>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</si>
  <si>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</si>
  <si>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</si>
  <si>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</si>
  <si>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</si>
  <si>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</si>
  <si>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</si>
  <si>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</si>
  <si>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</si>
  <si>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</si>
  <si>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</si>
  <si>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</si>
  <si>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</si>
  <si>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</si>
  <si>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</si>
  <si>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</si>
  <si>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</si>
  <si>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</si>
  <si>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</si>
  <si>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</si>
  <si>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</si>
  <si>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</si>
  <si>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</si>
  <si>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</si>
  <si>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</si>
  <si>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</si>
  <si>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</si>
  <si>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</si>
  <si>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</si>
  <si>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</si>
  <si>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</si>
  <si>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</si>
  <si>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</si>
  <si>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</si>
  <si>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</si>
  <si>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</si>
  <si>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</si>
  <si>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</si>
  <si>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</si>
  <si>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</si>
  <si>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</si>
  <si>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</si>
  <si>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</si>
  <si>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</si>
  <si>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</si>
  <si>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</si>
  <si>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</si>
  <si>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</si>
  <si>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</si>
  <si>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</si>
  <si>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</si>
  <si>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</si>
  <si>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</si>
  <si>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</si>
  <si>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</si>
  <si>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</si>
  <si>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</si>
  <si>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</si>
  <si>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</si>
  <si>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</si>
  <si>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</si>
  <si>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</si>
  <si>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</si>
  <si>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</si>
  <si>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</si>
  <si>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</si>
  <si>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</si>
  <si>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</si>
  <si>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</si>
  <si>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</si>
  <si>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</si>
  <si>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</si>
  <si>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</si>
  <si>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</si>
  <si>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</si>
  <si>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</si>
  <si>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</si>
  <si>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</si>
  <si>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</si>
  <si>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</si>
  <si>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</si>
  <si>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</si>
  <si>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</si>
  <si>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</si>
  <si>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</si>
  <si>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</si>
  <si>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</si>
  <si>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</si>
  <si>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</si>
  <si>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</si>
  <si>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</si>
  <si>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</si>
  <si>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</si>
  <si>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</si>
  <si>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</si>
  <si>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</si>
  <si>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</si>
  <si>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</si>
  <si>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</si>
  <si>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</si>
  <si>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</si>
  <si>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</si>
  <si>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</si>
  <si>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</si>
  <si>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</si>
  <si>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</si>
  <si>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</si>
  <si>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</si>
  <si>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</si>
  <si>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</si>
  <si>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</si>
  <si>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</si>
  <si>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</si>
  <si>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</si>
  <si>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</si>
  <si>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</si>
  <si>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</si>
  <si>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</si>
  <si>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</si>
  <si>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</si>
  <si>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</si>
  <si>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</si>
  <si>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</si>
  <si>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</si>
  <si>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</si>
  <si>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</si>
  <si>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</si>
  <si>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</si>
  <si>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</si>
  <si>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</si>
  <si>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</si>
  <si>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</si>
  <si>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</si>
  <si>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</si>
  <si>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</si>
  <si>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</si>
  <si>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</si>
  <si>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</si>
  <si>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</si>
  <si>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</si>
  <si>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</si>
  <si>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</si>
  <si>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</si>
  <si>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</si>
  <si>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</si>
  <si>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</si>
  <si>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</si>
  <si>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</si>
  <si>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</si>
  <si>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</si>
  <si>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</si>
  <si>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</si>
  <si>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</si>
  <si>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</si>
  <si>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</si>
  <si>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</si>
  <si>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</si>
  <si>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</si>
  <si>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</si>
  <si>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</si>
  <si>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</si>
  <si>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</si>
  <si>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</si>
  <si>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</si>
  <si>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</si>
  <si>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</si>
  <si>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</si>
  <si>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</si>
  <si>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</si>
  <si>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</si>
  <si>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</si>
  <si>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</si>
  <si>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</si>
  <si>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</si>
  <si>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</si>
  <si>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</si>
  <si>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</si>
  <si>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</si>
  <si>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</si>
  <si>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</si>
  <si>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</si>
  <si>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</si>
  <si>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</si>
  <si>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</si>
  <si>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</si>
  <si>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</si>
  <si>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</si>
  <si>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</si>
  <si>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</si>
  <si>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</si>
  <si>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</si>
  <si>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</si>
  <si>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</si>
  <si>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</si>
  <si>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</si>
  <si>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</si>
  <si>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</si>
  <si>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</si>
  <si>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</si>
  <si>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</si>
  <si>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</si>
  <si>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</si>
  <si>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</si>
  <si>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</si>
  <si>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</si>
  <si>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</si>
  <si>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</si>
  <si>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</si>
  <si>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</si>
  <si>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</si>
  <si>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</si>
  <si>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</si>
  <si>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</si>
  <si>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</si>
  <si>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</si>
  <si>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</si>
  <si>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</si>
  <si>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</si>
  <si>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</si>
  <si>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</si>
  <si>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</si>
  <si>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</si>
  <si>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</si>
  <si>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</si>
  <si>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</si>
  <si>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</si>
  <si>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</si>
  <si>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</si>
  <si>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</si>
  <si>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</si>
  <si>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</si>
  <si>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</si>
  <si>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</si>
  <si>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</si>
  <si>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</si>
  <si>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</si>
  <si>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</si>
  <si>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</si>
  <si>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</si>
  <si>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</si>
  <si>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</si>
  <si>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</si>
  <si>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</si>
  <si>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</si>
  <si>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</si>
  <si>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</si>
  <si>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</si>
  <si>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</si>
  <si>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</si>
  <si>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</si>
  <si>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</si>
  <si>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</si>
  <si>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</si>
  <si>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</si>
  <si>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</si>
  <si>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</si>
  <si>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</si>
  <si>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</si>
  <si>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</si>
  <si>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</si>
  <si>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</si>
  <si>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</si>
  <si>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</si>
  <si>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</si>
  <si>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</si>
  <si>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</si>
  <si>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</si>
  <si>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</si>
  <si>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</si>
  <si>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</si>
  <si>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</si>
  <si>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</si>
  <si>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</si>
  <si>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</si>
  <si>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</si>
  <si>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</si>
  <si>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</si>
  <si>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</si>
  <si>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</si>
  <si>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</si>
  <si>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</si>
  <si>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</si>
  <si>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</si>
  <si>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</si>
  <si>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</si>
  <si>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</si>
  <si>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</si>
  <si>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</si>
  <si>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</si>
  <si>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</si>
  <si>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</si>
  <si>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</si>
  <si>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</si>
  <si>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</si>
  <si>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</si>
  <si>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</si>
  <si>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</si>
  <si>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</si>
  <si>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</si>
  <si>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</si>
  <si>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</si>
  <si>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</si>
  <si>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</si>
  <si>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</si>
  <si>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</si>
  <si>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</si>
  <si>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</si>
  <si>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</si>
  <si>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</si>
  <si>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</si>
  <si>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</si>
  <si>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</si>
  <si>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</si>
  <si>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</si>
  <si>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</si>
  <si>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</si>
  <si>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</si>
  <si>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</si>
  <si>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</si>
  <si>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</si>
  <si>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</si>
  <si>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</si>
  <si>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</si>
  <si>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</si>
  <si>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</si>
  <si>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</si>
  <si>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</si>
  <si>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</si>
  <si>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</si>
  <si>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</si>
  <si>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</si>
  <si>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</si>
  <si>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</si>
  <si>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</si>
  <si>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</si>
  <si>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</si>
  <si>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</si>
  <si>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</si>
  <si>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</si>
  <si>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</si>
  <si>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</si>
  <si>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</si>
  <si>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</si>
  <si>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</si>
  <si>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</si>
  <si>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</si>
  <si>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</si>
  <si>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</si>
  <si>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</si>
  <si>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</si>
  <si>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</si>
  <si>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</si>
  <si>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</si>
  <si>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</si>
  <si>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</si>
  <si>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</si>
  <si>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</si>
  <si>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</si>
  <si>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</si>
  <si>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</si>
  <si>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</si>
  <si>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</si>
  <si>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</si>
  <si>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</si>
  <si>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</si>
  <si>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</si>
  <si>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</si>
  <si>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</si>
  <si>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</si>
  <si>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</si>
  <si>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</si>
  <si>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</si>
  <si>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</si>
  <si>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</si>
  <si>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</si>
  <si>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</si>
  <si>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</si>
  <si>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</si>
  <si>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</si>
  <si>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</si>
  <si>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</si>
  <si>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</si>
  <si>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</si>
  <si>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</si>
  <si>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</si>
  <si>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</si>
  <si>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</si>
  <si>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</si>
  <si>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</si>
  <si>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</si>
  <si>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</si>
  <si>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</si>
  <si>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</si>
  <si>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</si>
  <si>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</si>
  <si>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</si>
  <si>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</si>
  <si>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</si>
  <si>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</si>
  <si>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</si>
  <si>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</si>
  <si>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</si>
  <si>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</si>
  <si>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</si>
  <si>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</si>
  <si>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</si>
  <si>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</si>
  <si>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</si>
  <si>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</si>
  <si>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</si>
  <si>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</si>
  <si>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</si>
  <si>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</si>
  <si>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</si>
  <si>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</si>
  <si>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</si>
  <si>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</si>
  <si>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</si>
  <si>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</si>
  <si>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</si>
  <si>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</si>
  <si>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</si>
  <si>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</si>
  <si>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</si>
  <si>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</si>
  <si>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</si>
  <si>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</si>
  <si>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</si>
  <si>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</si>
  <si>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</si>
  <si>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</si>
  <si>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</si>
  <si>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</si>
  <si>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</si>
  <si>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</si>
  <si>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</si>
  <si>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</si>
  <si>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</si>
  <si>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</si>
  <si>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</si>
  <si>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</si>
  <si>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</si>
  <si>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</si>
  <si>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</si>
  <si>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</si>
  <si>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</si>
  <si>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</si>
  <si>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</si>
  <si>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</si>
  <si>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</si>
  <si>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</si>
  <si>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</si>
  <si>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</si>
  <si>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</si>
  <si>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</si>
  <si>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</si>
  <si>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</si>
  <si>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</si>
  <si>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</si>
  <si>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</si>
  <si>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</si>
  <si>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</si>
  <si>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</si>
  <si>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</si>
  <si>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</si>
  <si>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</si>
  <si>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</si>
  <si>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</si>
  <si>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</si>
  <si>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</si>
  <si>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</si>
  <si>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</si>
  <si>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</si>
  <si>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</si>
  <si>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</si>
  <si>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</si>
  <si>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</si>
  <si>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</si>
  <si>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</si>
  <si>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</si>
  <si>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</si>
  <si>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</si>
  <si>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</si>
  <si>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</si>
  <si>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</si>
  <si>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</si>
  <si>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</si>
  <si>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</si>
  <si>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</si>
  <si>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</si>
  <si>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</si>
  <si>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</si>
  <si>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</si>
  <si>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</si>
  <si>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</si>
  <si>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</si>
  <si>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</si>
  <si>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</si>
  <si>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</si>
  <si>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</si>
  <si>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</si>
  <si>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</si>
  <si>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</si>
  <si>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</si>
  <si>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</si>
  <si>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</si>
  <si>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</si>
  <si>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</si>
  <si>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</si>
  <si>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</si>
  <si>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</si>
  <si>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</si>
  <si>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</si>
  <si>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</si>
  <si>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</si>
  <si>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</si>
  <si>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</si>
  <si>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</si>
  <si>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</si>
  <si>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</si>
  <si>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</si>
  <si>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</si>
  <si>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</si>
  <si>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</si>
  <si>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</si>
  <si>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</si>
  <si>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</si>
  <si>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</si>
  <si>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</si>
  <si>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</si>
  <si>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</si>
  <si>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</si>
  <si>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</si>
  <si>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</si>
  <si>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</si>
  <si>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</si>
  <si>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</si>
  <si>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</si>
  <si>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</si>
  <si>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</si>
  <si>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</si>
  <si>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</si>
  <si>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</si>
  <si>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</si>
  <si>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</si>
  <si>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</si>
  <si>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</si>
  <si>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</si>
  <si>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</si>
  <si>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</si>
  <si>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</si>
  <si>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</si>
  <si>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</si>
  <si>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</si>
  <si>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</si>
  <si>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</si>
  <si>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</si>
  <si>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</si>
  <si>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</si>
  <si>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</si>
  <si>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</si>
  <si>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</si>
  <si>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</si>
  <si>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</si>
  <si>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</si>
  <si>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</si>
  <si>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</si>
  <si>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</si>
  <si>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</si>
  <si>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</si>
  <si>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</si>
  <si>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</si>
  <si>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</si>
  <si>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</si>
  <si>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</si>
  <si>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</si>
  <si>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</si>
  <si>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</si>
  <si>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</si>
  <si>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</si>
  <si>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</si>
  <si>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</si>
  <si>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</si>
  <si>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</si>
  <si>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</si>
  <si>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</si>
  <si>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</si>
  <si>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</si>
  <si>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</si>
  <si>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</si>
  <si>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</si>
  <si>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</si>
  <si>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</si>
  <si>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</si>
  <si>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</si>
  <si>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</si>
  <si>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</si>
  <si>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</si>
  <si>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</si>
  <si>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</si>
  <si>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</si>
  <si>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</si>
  <si>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</si>
  <si>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</si>
  <si>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</si>
  <si>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</si>
  <si>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</si>
  <si>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</si>
  <si>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</si>
  <si>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</si>
  <si>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</si>
  <si>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</si>
  <si>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</si>
  <si>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</si>
  <si>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</si>
  <si>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</si>
  <si>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</si>
  <si>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</si>
  <si>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</si>
  <si>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</si>
  <si>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</si>
  <si>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</si>
  <si>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</si>
  <si>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</si>
  <si>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</si>
  <si>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</si>
  <si>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</si>
  <si>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</si>
  <si>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</si>
  <si>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</si>
  <si>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</si>
  <si>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</si>
  <si>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</si>
  <si>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</si>
  <si>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</si>
  <si>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</si>
  <si>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</si>
  <si>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</si>
  <si>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</si>
  <si>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</si>
  <si>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</si>
  <si>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</si>
  <si>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</si>
  <si>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</si>
  <si>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</si>
  <si>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</si>
  <si>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</si>
  <si>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</si>
  <si>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</si>
  <si>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</si>
  <si>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</si>
  <si>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</si>
  <si>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</si>
  <si>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</si>
  <si>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</si>
  <si>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</si>
  <si>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</si>
  <si>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</si>
  <si>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</si>
  <si>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</si>
  <si>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</si>
  <si>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</si>
  <si>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</si>
  <si>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</si>
  <si>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</si>
  <si>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</si>
  <si>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</si>
  <si>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</si>
  <si>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</si>
  <si>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</si>
  <si>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</si>
  <si>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</si>
  <si>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</si>
  <si>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</si>
  <si>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</si>
  <si>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</si>
  <si>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</si>
  <si>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</si>
  <si>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</si>
  <si>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</si>
  <si>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</si>
  <si>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</si>
  <si>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</si>
  <si>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</si>
  <si>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</si>
  <si>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</si>
  <si>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</si>
  <si>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</si>
  <si>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</si>
  <si>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</si>
  <si>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</si>
  <si>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</si>
  <si>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</si>
  <si>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</si>
  <si>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</si>
  <si>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</si>
  <si>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</si>
  <si>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</si>
  <si>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</si>
  <si>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</si>
  <si>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</si>
  <si>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</si>
  <si>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</si>
  <si>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</si>
  <si>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</si>
  <si>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</si>
  <si>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</si>
  <si>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</si>
  <si>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</si>
  <si>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</si>
  <si>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</si>
  <si>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</si>
  <si>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</si>
  <si>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</si>
  <si>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</si>
  <si>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</si>
  <si>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</si>
  <si>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</si>
  <si>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</si>
  <si>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</si>
  <si>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</si>
  <si>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</si>
  <si>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</si>
  <si>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</si>
  <si>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</si>
  <si>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</si>
  <si>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</si>
  <si>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</si>
  <si>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</si>
  <si>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</si>
  <si>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</si>
  <si>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</si>
  <si>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</si>
  <si>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</si>
  <si>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</si>
  <si>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</si>
  <si>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</si>
  <si>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</si>
  <si>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</si>
  <si>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</si>
  <si>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</si>
  <si>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</si>
  <si>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</si>
  <si>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</si>
  <si>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</si>
  <si>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</si>
  <si>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</si>
  <si>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</si>
  <si>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</si>
  <si>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</si>
  <si>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</si>
  <si>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</si>
  <si>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</si>
  <si>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</si>
  <si>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</si>
  <si>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</si>
  <si>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</si>
  <si>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</si>
  <si>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</si>
  <si>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</si>
  <si>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</si>
  <si>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</si>
  <si>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</si>
  <si>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</si>
  <si>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</si>
  <si>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</si>
  <si>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</si>
  <si>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</si>
  <si>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</si>
  <si>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</si>
  <si>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</si>
  <si>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</si>
  <si>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</si>
  <si>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</si>
  <si>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</si>
  <si>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</si>
  <si>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</si>
  <si>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</si>
  <si>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</si>
  <si>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</si>
  <si>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</si>
  <si>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</si>
  <si>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</si>
  <si>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</si>
  <si>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</si>
  <si>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</si>
  <si>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</si>
  <si>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</si>
  <si>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</si>
  <si>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</si>
  <si>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</si>
  <si>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</si>
  <si>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</si>
  <si>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</si>
  <si>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</si>
  <si>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</si>
  <si>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</si>
  <si>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</si>
  <si>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</si>
  <si>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</si>
  <si>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</si>
  <si>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</si>
  <si>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</si>
  <si>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</si>
  <si>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</si>
  <si>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</si>
  <si>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</si>
  <si>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</si>
  <si>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</si>
  <si>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</si>
  <si>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</si>
  <si>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</si>
  <si>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</si>
  <si>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</si>
  <si>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</si>
  <si>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</si>
  <si>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</si>
  <si>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</si>
  <si>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</si>
  <si>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</si>
  <si>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</si>
  <si>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</si>
  <si>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</si>
  <si>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</si>
  <si>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</si>
  <si>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</si>
  <si>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</si>
  <si>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</si>
  <si>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</si>
  <si>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</si>
  <si>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</si>
  <si>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</si>
  <si>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</si>
  <si>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</si>
  <si>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</si>
  <si>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</si>
  <si>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</si>
  <si>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</si>
  <si>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</si>
  <si>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</si>
  <si>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</si>
  <si>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</si>
  <si>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</si>
  <si>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</si>
  <si>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</si>
  <si>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</si>
  <si>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</si>
  <si>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</si>
  <si>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</si>
  <si>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</si>
  <si>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</si>
  <si>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</si>
  <si>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</si>
  <si>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</si>
  <si>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</si>
  <si>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</si>
  <si>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</si>
  <si>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</si>
  <si>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</si>
  <si>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</si>
  <si>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</si>
  <si>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</si>
  <si>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</si>
  <si>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</si>
  <si>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</si>
  <si>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</si>
  <si>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</si>
  <si>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</si>
  <si>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</si>
  <si>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</si>
  <si>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</si>
  <si>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</si>
  <si>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</si>
  <si>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</si>
  <si>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</si>
  <si>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</si>
  <si>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</si>
  <si>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</si>
  <si>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</si>
  <si>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</si>
  <si>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</si>
  <si>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</si>
  <si>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</si>
  <si>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</si>
  <si>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</si>
  <si>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</si>
  <si>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</si>
  <si>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</si>
  <si>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</si>
  <si>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</si>
  <si>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</si>
  <si>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</si>
  <si>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</si>
  <si>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</si>
  <si>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</si>
  <si>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</si>
  <si>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</si>
  <si>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</si>
  <si>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</si>
  <si>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</si>
  <si>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</si>
  <si>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</si>
  <si>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</si>
  <si>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</si>
  <si>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</si>
  <si>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</si>
  <si>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</si>
  <si>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</si>
  <si>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</si>
  <si>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</si>
  <si>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</si>
  <si>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</si>
  <si>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</si>
  <si>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</si>
  <si>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</si>
  <si>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</si>
  <si>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</si>
  <si>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</si>
  <si>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</si>
  <si>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</si>
  <si>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</si>
  <si>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</si>
  <si>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</si>
  <si>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</si>
  <si>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</si>
  <si>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</si>
  <si>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</si>
  <si>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</si>
  <si>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</si>
  <si>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</si>
  <si>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</si>
  <si>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</si>
  <si>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</si>
  <si>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</si>
  <si>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</si>
  <si>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</si>
  <si>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</si>
  <si>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</si>
  <si>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</si>
  <si>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</si>
  <si>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</si>
  <si>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</si>
  <si>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</si>
  <si>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</si>
  <si>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</si>
  <si>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</si>
  <si>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</si>
  <si>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</si>
  <si>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</si>
  <si>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</si>
  <si>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</si>
  <si>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</si>
  <si>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</si>
  <si>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</si>
  <si>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</si>
  <si>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</si>
  <si>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</si>
  <si>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</si>
  <si>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</si>
  <si>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</si>
  <si>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</si>
  <si>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</si>
  <si>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</si>
  <si>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</si>
  <si>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</si>
  <si>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</si>
  <si>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</si>
  <si>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</si>
  <si>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</si>
  <si>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</si>
  <si>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</si>
  <si>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</si>
  <si>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</si>
  <si>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</si>
  <si>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</si>
  <si>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</si>
  <si>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</si>
  <si>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</si>
  <si>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</si>
  <si>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</si>
  <si>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</si>
  <si>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</si>
  <si>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</si>
  <si>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</si>
  <si>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</si>
  <si>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</si>
  <si>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</si>
  <si>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</si>
  <si>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</si>
  <si>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</si>
  <si>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</si>
  <si>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</si>
  <si>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</si>
  <si>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</si>
  <si>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</si>
  <si>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</si>
  <si>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</si>
  <si>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</si>
  <si>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</si>
  <si>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</si>
  <si>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</si>
  <si>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</si>
  <si>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</si>
  <si>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</si>
  <si>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</si>
  <si>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</si>
  <si>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</si>
  <si>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</si>
  <si>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</si>
  <si>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</si>
  <si>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</si>
  <si>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</si>
  <si>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</si>
  <si>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</si>
  <si>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</si>
  <si>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</si>
  <si>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</si>
  <si>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</si>
  <si>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</si>
  <si>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</si>
  <si>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</si>
  <si>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</si>
  <si>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</si>
  <si>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</si>
  <si>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</si>
  <si>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</si>
  <si>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</si>
  <si>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</si>
  <si>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</si>
  <si>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</si>
  <si>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</si>
  <si>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</si>
  <si>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</si>
  <si>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</si>
  <si>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</si>
  <si>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</si>
  <si>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</si>
  <si>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</si>
  <si>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</si>
  <si>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</si>
  <si>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</si>
  <si>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</si>
  <si>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</si>
  <si>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</si>
  <si>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</si>
  <si>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</si>
  <si>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</si>
  <si>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</si>
  <si>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</si>
  <si>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</si>
  <si>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</si>
  <si>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</si>
  <si>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</si>
  <si>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</si>
  <si>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</si>
  <si>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</si>
  <si>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</si>
  <si>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</si>
  <si>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</si>
  <si>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</si>
  <si>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</si>
  <si>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</si>
  <si>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</si>
  <si>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</si>
  <si>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</si>
  <si>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</si>
  <si>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</si>
  <si>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</si>
  <si>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</si>
  <si>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</si>
  <si>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</si>
  <si>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</si>
  <si>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</si>
  <si>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</si>
  <si>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</si>
  <si>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</si>
  <si>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</si>
  <si>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</si>
  <si>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</si>
  <si>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</si>
  <si>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</si>
  <si>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</si>
  <si>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</si>
  <si>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</si>
  <si>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</si>
  <si>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</si>
  <si>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</si>
  <si>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</si>
  <si>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</si>
  <si>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</si>
  <si>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</si>
  <si>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</si>
  <si>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</si>
  <si>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</si>
  <si>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</si>
  <si>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</si>
  <si>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</si>
  <si>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</si>
  <si>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</si>
  <si>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</si>
  <si>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</si>
  <si>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</si>
  <si>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</si>
  <si>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</si>
  <si>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</si>
  <si>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</si>
  <si>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</si>
  <si>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</si>
  <si>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</si>
  <si>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</si>
  <si>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</si>
  <si>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</si>
  <si>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</si>
  <si>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</si>
  <si>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</si>
  <si>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</si>
  <si>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</si>
  <si>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</si>
  <si>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</si>
  <si>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</si>
  <si>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</si>
  <si>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</si>
  <si>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</si>
  <si>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</si>
  <si>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</si>
  <si>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</si>
  <si>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</si>
  <si>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</si>
  <si>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</si>
  <si>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</si>
  <si>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</si>
  <si>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</si>
  <si>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</si>
  <si>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</si>
  <si>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</si>
  <si>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</si>
  <si>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</si>
  <si>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</si>
  <si>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</si>
  <si>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</si>
  <si>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</si>
  <si>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</si>
  <si>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</si>
  <si>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</si>
  <si>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</si>
  <si>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</si>
  <si>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</si>
  <si>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</si>
  <si>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</si>
  <si>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</si>
  <si>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</si>
  <si>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</si>
  <si>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</si>
  <si>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</si>
  <si>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</si>
  <si>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</si>
  <si>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</si>
  <si>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</si>
  <si>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</si>
  <si>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</si>
  <si>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</si>
  <si>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</si>
  <si>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</si>
  <si>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</si>
  <si>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</si>
  <si>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</si>
  <si>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</si>
  <si>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</si>
  <si>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</si>
  <si>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</si>
  <si>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</si>
  <si>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</si>
  <si>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</si>
  <si>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</si>
  <si>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</si>
  <si>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</si>
  <si>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</si>
  <si>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</si>
  <si>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</si>
  <si>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</si>
  <si>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</si>
  <si>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</si>
  <si>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</si>
  <si>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</si>
  <si>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</si>
  <si>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</si>
  <si>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</si>
  <si>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</si>
  <si>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</si>
  <si>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</si>
  <si>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</si>
  <si>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</si>
  <si>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</si>
  <si>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</si>
  <si>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</si>
  <si>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</si>
  <si>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</si>
  <si>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</si>
  <si>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</si>
  <si>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</si>
  <si>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</si>
  <si>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</si>
  <si>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</si>
  <si>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</si>
  <si>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</si>
  <si>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</si>
  <si>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</si>
  <si>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</si>
  <si>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</si>
  <si>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</si>
  <si>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</si>
  <si>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</si>
  <si>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</si>
  <si>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</si>
  <si>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</si>
  <si>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</si>
  <si>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</si>
  <si>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</si>
  <si>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</si>
  <si>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</si>
  <si>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</si>
  <si>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</si>
  <si>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</si>
  <si>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</si>
  <si>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</si>
  <si>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</si>
  <si>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</si>
  <si>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</si>
  <si>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</si>
  <si>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</si>
  <si>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</si>
  <si>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</si>
  <si>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</si>
  <si>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</si>
  <si>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</si>
  <si>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</si>
  <si>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</si>
  <si>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</si>
  <si>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</si>
  <si>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</si>
  <si>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</si>
  <si>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</si>
  <si>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</si>
  <si>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</si>
  <si>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</si>
  <si>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</si>
  <si>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</si>
  <si>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</si>
  <si>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</si>
  <si>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</si>
  <si>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</si>
  <si>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</si>
  <si>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</si>
  <si>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</si>
  <si>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</si>
  <si>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</si>
  <si>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</si>
  <si>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</si>
  <si>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</si>
  <si>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</si>
  <si>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</si>
  <si>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</si>
  <si>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</si>
  <si>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</si>
  <si>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</si>
  <si>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</si>
  <si>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</si>
  <si>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</si>
  <si>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</si>
  <si>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</si>
  <si>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</si>
  <si>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</si>
  <si>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</si>
  <si>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</si>
  <si>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</si>
  <si>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</si>
  <si>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</si>
  <si>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</si>
  <si>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</si>
  <si>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</si>
  <si>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</si>
  <si>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</si>
  <si>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</si>
  <si>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</si>
  <si>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</si>
  <si>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</si>
  <si>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</si>
  <si>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</si>
  <si>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</si>
  <si>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</si>
  <si>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</si>
  <si>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</si>
  <si>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</si>
  <si>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</si>
  <si>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</si>
  <si>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</si>
  <si>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</si>
  <si>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</si>
  <si>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</si>
  <si>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</si>
  <si>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</si>
  <si>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</si>
  <si>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</si>
  <si>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</si>
  <si>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</si>
  <si>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</si>
  <si>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</si>
  <si>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</si>
  <si>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</si>
  <si>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</si>
  <si>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</si>
  <si>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</si>
  <si>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</si>
  <si>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</si>
  <si>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</si>
  <si>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</si>
  <si>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</si>
  <si>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</si>
  <si>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</si>
  <si>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</si>
  <si>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</si>
  <si>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</si>
  <si>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</si>
  <si>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</si>
  <si>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</si>
  <si>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</si>
  <si>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</si>
  <si>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</si>
  <si>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</si>
  <si>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</si>
  <si>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</si>
  <si>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</si>
  <si>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</si>
  <si>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</si>
  <si>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</si>
  <si>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</si>
  <si>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</si>
  <si>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</si>
  <si>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</si>
  <si>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</si>
  <si>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</si>
  <si>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</si>
  <si>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</si>
  <si>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</si>
  <si>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</si>
  <si>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</si>
  <si>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</si>
  <si>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</si>
  <si>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</si>
  <si>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</si>
  <si>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</si>
  <si>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</si>
  <si>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</si>
  <si>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</si>
  <si>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</si>
  <si>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</si>
  <si>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</si>
  <si>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</si>
  <si>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</si>
  <si>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</si>
  <si>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</si>
  <si>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</si>
  <si>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</si>
  <si>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</si>
  <si>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</si>
  <si>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</si>
  <si>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</si>
  <si>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</si>
  <si>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</si>
  <si>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</si>
  <si>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</si>
  <si>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</si>
  <si>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</si>
  <si>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</si>
  <si>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</si>
  <si>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</si>
  <si>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</si>
  <si>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</si>
  <si>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</si>
  <si>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</si>
  <si>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</si>
  <si>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</si>
  <si>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</si>
  <si>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</si>
  <si>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</si>
  <si>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</si>
  <si>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</si>
  <si>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</si>
  <si>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</si>
  <si>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</si>
  <si>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</si>
  <si>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</si>
  <si>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</si>
  <si>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</si>
  <si>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</si>
  <si>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</si>
  <si>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</si>
  <si>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</si>
  <si>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</si>
  <si>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</si>
  <si>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</si>
  <si>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</si>
  <si>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</si>
  <si>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</si>
  <si>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</si>
  <si>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</si>
  <si>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</si>
  <si>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</si>
  <si>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</si>
  <si>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</si>
  <si>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</si>
  <si>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</si>
  <si>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</si>
  <si>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</si>
  <si>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</si>
  <si>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</si>
  <si>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</si>
  <si>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</si>
  <si>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</si>
  <si>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</si>
  <si>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</si>
  <si>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</si>
  <si>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</si>
  <si>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</si>
  <si>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</si>
  <si>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</si>
  <si>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</si>
  <si>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</si>
  <si>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</si>
  <si>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</si>
  <si>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</si>
  <si>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</si>
  <si>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</si>
  <si>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</si>
  <si>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</si>
  <si>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</si>
  <si>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</si>
  <si>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</si>
  <si>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</si>
  <si>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</si>
  <si>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</si>
  <si>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</si>
  <si>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</si>
  <si>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</si>
  <si>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</si>
  <si>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</si>
  <si>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</si>
  <si>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</si>
  <si>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</si>
  <si>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</si>
  <si>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</si>
  <si>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</si>
  <si>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</si>
  <si>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</si>
  <si>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</si>
  <si>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</si>
  <si>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</si>
  <si>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</si>
  <si>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</si>
  <si>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</si>
  <si>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</si>
  <si>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</si>
  <si>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</si>
  <si>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</si>
  <si>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</si>
  <si>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</si>
  <si>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</si>
  <si>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</si>
  <si>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</si>
  <si>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</si>
  <si>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</si>
  <si>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</si>
  <si>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</si>
  <si>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</si>
  <si>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</si>
  <si>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</si>
  <si>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</si>
  <si>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</si>
  <si>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</si>
  <si>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</si>
  <si>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</si>
  <si>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</si>
  <si>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</si>
  <si>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</si>
  <si>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</si>
  <si>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</si>
  <si>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</si>
  <si>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</si>
  <si>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</si>
  <si>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</si>
  <si>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</si>
  <si>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</si>
  <si>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</si>
  <si>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</si>
  <si>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</si>
  <si>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</si>
  <si>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</si>
  <si>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</si>
  <si>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</si>
  <si>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</si>
  <si>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</si>
  <si>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</si>
  <si>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</si>
  <si>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</si>
  <si>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</si>
  <si>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</si>
  <si>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</si>
  <si>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</si>
  <si>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</si>
  <si>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</si>
  <si>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</si>
  <si>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</si>
  <si>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</si>
  <si>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</si>
  <si>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</si>
  <si>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</si>
  <si>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</si>
  <si>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</si>
  <si>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</si>
  <si>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</si>
  <si>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</si>
  <si>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</si>
  <si>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</si>
  <si>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</si>
  <si>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</si>
  <si>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</si>
  <si>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</si>
  <si>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</si>
  <si>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</si>
  <si>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</si>
  <si>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</si>
  <si>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</si>
  <si>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</si>
  <si>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</si>
  <si>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</si>
  <si>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</si>
  <si>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</si>
  <si>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</si>
  <si>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</si>
  <si>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</si>
  <si>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</si>
  <si>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</si>
  <si>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</si>
  <si>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</si>
  <si>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</si>
  <si>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</si>
  <si>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</si>
  <si>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</si>
  <si>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</si>
  <si>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</si>
  <si>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</si>
  <si>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</si>
  <si>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</si>
  <si>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</si>
  <si>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</si>
  <si>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</si>
  <si>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</si>
  <si>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</si>
  <si>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</si>
  <si>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</si>
  <si>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</si>
  <si>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</si>
  <si>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</si>
  <si>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</si>
  <si>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</si>
  <si>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</si>
  <si>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</si>
  <si>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</si>
  <si>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</si>
  <si>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</si>
  <si>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</si>
  <si>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</si>
  <si>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</si>
  <si>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</si>
  <si>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</si>
  <si>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</si>
  <si>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</si>
  <si>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</si>
  <si>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</si>
  <si>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</si>
  <si>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</si>
  <si>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</si>
  <si>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</si>
  <si>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</si>
  <si>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</si>
  <si>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</si>
  <si>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</si>
  <si>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</si>
  <si>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</si>
  <si>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</si>
  <si>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</si>
  <si>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</si>
  <si>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</si>
  <si>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</si>
  <si>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</si>
  <si>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</si>
  <si>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</si>
  <si>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</si>
  <si>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</si>
  <si>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</si>
  <si>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</si>
  <si>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</si>
  <si>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</si>
  <si>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</si>
  <si>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</si>
  <si>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</si>
  <si>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</si>
  <si>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</si>
  <si>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</si>
  <si>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</si>
  <si>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</si>
  <si>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</si>
  <si>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</si>
  <si>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</si>
  <si>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</si>
  <si>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</si>
  <si>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</si>
  <si>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</si>
  <si>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</si>
  <si>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</si>
  <si>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</si>
  <si>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</si>
  <si>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</si>
  <si>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</si>
  <si>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</si>
  <si>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</si>
  <si>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</si>
  <si>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</si>
  <si>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</si>
  <si>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</si>
  <si>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</si>
  <si>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</si>
  <si>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</si>
  <si>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</si>
  <si>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</si>
  <si>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</si>
  <si>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</si>
  <si>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</si>
  <si>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</si>
  <si>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</si>
  <si>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</si>
  <si>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</si>
  <si>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</si>
  <si>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</si>
  <si>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</si>
  <si>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</si>
  <si>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</si>
  <si>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</si>
  <si>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</si>
  <si>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</si>
  <si>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</si>
  <si>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</si>
  <si>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</si>
  <si>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</si>
  <si>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</si>
  <si>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</si>
  <si>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</si>
  <si>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</si>
  <si>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</si>
  <si>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</si>
  <si>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</si>
  <si>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</si>
  <si>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</si>
  <si>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</si>
  <si>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</si>
  <si>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</si>
  <si>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</si>
  <si>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</si>
  <si>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</si>
  <si>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</si>
  <si>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</si>
  <si>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</si>
  <si>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</si>
  <si>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</si>
  <si>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</si>
  <si>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</si>
  <si>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</si>
  <si>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</si>
  <si>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</si>
  <si>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</si>
  <si>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</si>
  <si>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</si>
  <si>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</si>
  <si>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</si>
  <si>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</si>
  <si>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</si>
  <si>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</si>
  <si>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</si>
  <si>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</si>
  <si>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</si>
  <si>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</si>
  <si>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</si>
  <si>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</si>
  <si>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</si>
  <si>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</si>
  <si>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</si>
  <si>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</si>
  <si>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</si>
  <si>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</si>
  <si>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</si>
  <si>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</si>
  <si>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</si>
  <si>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</si>
  <si>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</si>
  <si>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</si>
  <si>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</si>
  <si>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</si>
  <si>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</si>
  <si>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</si>
  <si>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</si>
  <si>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</si>
  <si>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</si>
  <si>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</si>
  <si>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</si>
  <si>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</si>
  <si>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</si>
  <si>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</si>
  <si>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</si>
  <si>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</si>
  <si>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</si>
  <si>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</si>
  <si>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</si>
  <si>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</si>
  <si>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</si>
  <si>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</si>
  <si>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</si>
  <si>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</si>
  <si>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</si>
  <si>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</si>
  <si>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</si>
  <si>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</si>
  <si>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</si>
  <si>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</si>
  <si>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</si>
  <si>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</si>
  <si>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</si>
  <si>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</si>
  <si>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</si>
  <si>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</si>
  <si>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</si>
  <si>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</si>
  <si>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</si>
  <si>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</si>
  <si>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</si>
  <si>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</si>
  <si>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</si>
  <si>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</si>
  <si>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</si>
  <si>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</si>
  <si>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</si>
  <si>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</si>
  <si>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</si>
  <si>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</si>
  <si>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</si>
  <si>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</si>
  <si>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</si>
  <si>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</si>
  <si>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</si>
  <si>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</si>
  <si>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</si>
  <si>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</si>
  <si>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</si>
  <si>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</si>
  <si>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</si>
  <si>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</si>
  <si>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</si>
  <si>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</si>
  <si>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</si>
  <si>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</si>
  <si>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</si>
  <si>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</si>
  <si>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</si>
  <si>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</si>
  <si>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</si>
  <si>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</si>
  <si>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</si>
  <si>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</si>
  <si>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</si>
  <si>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</si>
  <si>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</si>
  <si>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</si>
  <si>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</si>
  <si>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</si>
  <si>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</si>
  <si>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</si>
  <si>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</si>
  <si>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</si>
  <si>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</si>
  <si>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</si>
  <si>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</si>
  <si>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</si>
  <si>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</si>
  <si>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</si>
  <si>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</si>
  <si>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</si>
  <si>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</si>
  <si>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</si>
  <si>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</si>
  <si>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</si>
  <si>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</si>
  <si>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</si>
  <si>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</si>
  <si>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</si>
  <si>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</si>
  <si>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</si>
  <si>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</si>
  <si>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</si>
  <si>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</si>
  <si>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</si>
  <si>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</si>
  <si>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</si>
  <si>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</si>
  <si>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</si>
  <si>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</si>
  <si>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</si>
  <si>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</si>
  <si>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</si>
  <si>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</si>
  <si>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</si>
  <si>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</si>
  <si>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</si>
  <si>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</si>
  <si>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</si>
  <si>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</si>
  <si>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</si>
  <si>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</si>
  <si>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</si>
  <si>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</si>
  <si>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</si>
  <si>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</si>
  <si>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</si>
  <si>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</si>
  <si>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</si>
  <si>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</si>
  <si>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</si>
  <si>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</si>
  <si>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</si>
  <si>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</si>
  <si>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</si>
  <si>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</si>
  <si>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</si>
  <si>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</si>
  <si>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</si>
  <si>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</si>
  <si>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</si>
  <si>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</si>
  <si>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</si>
  <si>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</si>
  <si>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</si>
  <si>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</si>
  <si>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</si>
  <si>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</si>
  <si>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</si>
  <si>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</si>
  <si>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</si>
  <si>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</si>
  <si>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</si>
  <si>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</si>
  <si>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</si>
  <si>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</si>
  <si>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</si>
  <si>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</si>
  <si>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</si>
  <si>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</si>
  <si>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</si>
  <si>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</si>
  <si>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</si>
  <si>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</si>
  <si>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</si>
  <si>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</si>
  <si>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</si>
  <si>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</si>
  <si>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</si>
  <si>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</si>
  <si>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</si>
  <si>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</si>
  <si>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</si>
  <si>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</si>
  <si>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</si>
  <si>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</si>
  <si>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</si>
  <si>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</si>
  <si>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</si>
  <si>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</si>
  <si>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</si>
  <si>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</si>
  <si>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</si>
  <si>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</si>
  <si>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</si>
  <si>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</si>
  <si>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</si>
  <si>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</si>
  <si>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</si>
  <si>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</si>
  <si>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</si>
  <si>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</si>
  <si>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</si>
  <si>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</si>
  <si>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</si>
  <si>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</si>
  <si>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</si>
  <si>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</si>
  <si>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</si>
  <si>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</si>
  <si>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</si>
  <si>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</si>
  <si>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</si>
  <si>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</si>
  <si>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</si>
  <si>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</si>
  <si>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</si>
  <si>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</si>
  <si>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</si>
  <si>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</si>
  <si>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</si>
  <si>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</si>
  <si>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</si>
  <si>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</si>
  <si>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</si>
  <si>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</si>
  <si>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</si>
  <si>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</si>
  <si>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</si>
  <si>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</si>
  <si>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</si>
  <si>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</si>
  <si>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</si>
  <si>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</si>
  <si>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</si>
  <si>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</si>
  <si>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</si>
  <si>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</si>
  <si>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</si>
  <si>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</si>
  <si>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</si>
  <si>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</si>
  <si>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</si>
  <si>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</si>
  <si>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</si>
  <si>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</si>
  <si>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</si>
  <si>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</si>
  <si>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</si>
  <si>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</si>
  <si>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</si>
  <si>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</si>
  <si>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</si>
  <si>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</si>
  <si>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</si>
  <si>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</si>
  <si>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</si>
  <si>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</si>
  <si>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</si>
  <si>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</si>
  <si>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</si>
  <si>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</si>
  <si>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</si>
  <si>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</si>
  <si>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</si>
  <si>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</si>
  <si>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</si>
  <si>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</si>
  <si>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</si>
  <si>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</si>
  <si>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</si>
  <si>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</si>
  <si>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</si>
  <si>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</si>
  <si>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</si>
  <si>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</si>
  <si>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</si>
  <si>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</si>
  <si>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</si>
  <si>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</si>
  <si>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</si>
  <si>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</si>
  <si>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</si>
  <si>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</si>
  <si>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</si>
  <si>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</si>
  <si>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</si>
  <si>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</si>
  <si>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</si>
  <si>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</si>
  <si>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</si>
  <si>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</si>
  <si>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</si>
  <si>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</si>
  <si>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</si>
  <si>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</si>
  <si>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</si>
  <si>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</si>
  <si>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</si>
  <si>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</si>
  <si>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</si>
  <si>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</si>
  <si>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</si>
  <si>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</si>
  <si>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</si>
  <si>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</si>
  <si>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</si>
  <si>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</si>
  <si>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</si>
  <si>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</si>
  <si>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</si>
  <si>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</si>
  <si>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</si>
  <si>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</si>
  <si>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</si>
  <si>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</si>
  <si>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</si>
  <si>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</si>
  <si>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</si>
  <si>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</si>
  <si>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</si>
  <si>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</si>
  <si>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</si>
  <si>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</si>
  <si>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</si>
  <si>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</si>
  <si>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</si>
  <si>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</si>
  <si>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</si>
  <si>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</si>
  <si>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</si>
  <si>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</si>
  <si>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</si>
  <si>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</si>
  <si>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</si>
  <si>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</si>
  <si>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</si>
  <si>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</si>
  <si>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</si>
  <si>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</si>
  <si>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</si>
  <si>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</si>
  <si>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</si>
  <si>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</si>
  <si>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</si>
  <si>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</si>
  <si>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</si>
  <si>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</si>
  <si>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</si>
  <si>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</si>
  <si>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</si>
  <si>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</si>
  <si>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</si>
  <si>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</si>
  <si>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</si>
  <si>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</si>
  <si>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</si>
  <si>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</si>
  <si>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</si>
  <si>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</si>
  <si>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</si>
  <si>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</si>
  <si>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</si>
  <si>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</si>
  <si>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</si>
  <si>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</si>
  <si>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</si>
  <si>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</si>
  <si>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</si>
  <si>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</si>
  <si>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</si>
  <si>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</si>
  <si>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</si>
  <si>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</si>
  <si>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</si>
  <si>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</si>
  <si>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</si>
  <si>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</si>
  <si>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</si>
  <si>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</si>
  <si>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</si>
  <si>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</si>
  <si>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</si>
  <si>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</si>
  <si>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</si>
  <si>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</si>
  <si>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</si>
  <si>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</si>
  <si>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</si>
  <si>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</si>
  <si>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</si>
  <si>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</si>
  <si>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</si>
  <si>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</si>
  <si>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</si>
  <si>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</si>
  <si>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</si>
  <si>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</si>
  <si>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</si>
  <si>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</si>
  <si>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</si>
  <si>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</si>
  <si>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</si>
  <si>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</si>
  <si>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</si>
  <si>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</si>
  <si>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</si>
  <si>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</si>
  <si>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</si>
  <si>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</si>
  <si>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</si>
  <si>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</si>
  <si>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</si>
  <si>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</si>
  <si>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</si>
  <si>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</si>
  <si>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</si>
  <si>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</si>
  <si>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</si>
  <si>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</si>
  <si>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</si>
  <si>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</si>
  <si>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</si>
  <si>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</si>
  <si>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</si>
  <si>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</si>
  <si>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</si>
  <si>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</si>
  <si>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</si>
  <si>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</si>
  <si>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</si>
  <si>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</si>
  <si>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</si>
  <si>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</si>
  <si>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</si>
  <si>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</si>
  <si>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</si>
  <si>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</si>
  <si>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</si>
  <si>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</si>
  <si>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</si>
  <si>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</si>
  <si>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</si>
  <si>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</si>
  <si>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</si>
  <si>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</si>
  <si>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</si>
  <si>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</si>
  <si>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</si>
  <si>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</si>
  <si>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</si>
  <si>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</si>
  <si>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</si>
  <si>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</si>
  <si>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</si>
  <si>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</si>
  <si>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</si>
  <si>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</si>
  <si>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</si>
  <si>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</si>
  <si>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</si>
  <si>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</si>
  <si>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</si>
  <si>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</si>
  <si>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</si>
  <si>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</si>
  <si>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</si>
  <si>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</si>
  <si>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</si>
  <si>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</si>
  <si>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</si>
  <si>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</si>
  <si>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</si>
  <si>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</si>
  <si>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</si>
  <si>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</si>
  <si>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</si>
  <si>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</si>
  <si>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</si>
  <si>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</si>
  <si>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</si>
  <si>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</si>
  <si>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</si>
  <si>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</si>
  <si>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</si>
  <si>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</si>
  <si>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</si>
  <si>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</si>
  <si>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</si>
  <si>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</si>
  <si>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</si>
  <si>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</si>
  <si>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</si>
  <si>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</si>
  <si>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</si>
  <si>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</si>
  <si>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</si>
  <si>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</si>
  <si>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</si>
  <si>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</si>
  <si>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</si>
  <si>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</si>
  <si>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</si>
  <si>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</si>
  <si>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</si>
  <si>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</si>
  <si>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</si>
  <si>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</si>
  <si>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</si>
  <si>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</si>
  <si>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</si>
  <si>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</si>
  <si>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</si>
  <si>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</si>
  <si>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</si>
  <si>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</si>
  <si>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</si>
  <si>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</si>
  <si>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</si>
  <si>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</si>
  <si>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</si>
  <si>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</si>
  <si>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</si>
  <si>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</si>
  <si>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</si>
  <si>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</si>
  <si>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</si>
  <si>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</si>
  <si>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</si>
  <si>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</si>
  <si>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</si>
  <si>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</si>
  <si>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</si>
  <si>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</si>
  <si>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</si>
  <si>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</si>
  <si>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</si>
  <si>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</si>
  <si>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</si>
  <si>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</si>
  <si>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</si>
  <si>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</si>
  <si>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</si>
  <si>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</si>
  <si>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</si>
  <si>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</si>
  <si>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</si>
  <si>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</si>
  <si>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</si>
  <si>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</si>
  <si>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</si>
  <si>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</si>
  <si>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</si>
  <si>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</si>
  <si>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</si>
  <si>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</si>
  <si>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</si>
  <si>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</si>
  <si>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</si>
  <si>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</si>
  <si>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</si>
  <si>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</si>
  <si>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</si>
  <si>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</si>
  <si>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</si>
  <si>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</si>
  <si>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</si>
  <si>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</si>
  <si>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</si>
  <si>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</si>
  <si>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</si>
  <si>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</si>
  <si>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</si>
  <si>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</si>
  <si>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</si>
  <si>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</si>
  <si>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</si>
  <si>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</si>
  <si>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</si>
  <si>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</si>
  <si>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</si>
  <si>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</si>
  <si>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</si>
  <si>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</si>
  <si>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</si>
  <si>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</si>
  <si>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</si>
  <si>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</si>
  <si>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</si>
  <si>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</si>
  <si>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</si>
  <si>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</si>
  <si>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</si>
  <si>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</si>
  <si>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</si>
  <si>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</si>
  <si>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</si>
  <si>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</si>
  <si>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</si>
  <si>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</si>
  <si>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</si>
  <si>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</si>
  <si>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</si>
  <si>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</si>
  <si>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</si>
  <si>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</si>
  <si>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</si>
  <si>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</si>
  <si>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</si>
  <si>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</si>
  <si>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</si>
  <si>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</si>
  <si>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</si>
  <si>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</si>
  <si>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</si>
  <si>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</si>
  <si>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</si>
  <si>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</si>
  <si>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</si>
  <si>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</si>
  <si>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</si>
  <si>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</si>
  <si>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</si>
  <si>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</si>
  <si>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</si>
  <si>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</si>
  <si>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</si>
  <si>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</si>
  <si>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</si>
  <si>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</si>
  <si>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</si>
  <si>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</si>
  <si>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</si>
  <si>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</si>
  <si>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</si>
  <si>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</si>
  <si>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</si>
  <si>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</si>
  <si>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</si>
  <si>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</si>
  <si>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</si>
  <si>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</si>
  <si>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</si>
  <si>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</si>
  <si>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</si>
  <si>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</si>
  <si>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</si>
  <si>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</si>
  <si>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</si>
  <si>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</si>
  <si>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</si>
  <si>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</si>
  <si>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</si>
  <si>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</si>
  <si>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</si>
  <si>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</si>
  <si>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</si>
  <si>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</si>
  <si>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</si>
  <si>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</si>
  <si>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</si>
  <si>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</si>
  <si>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</si>
  <si>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</si>
  <si>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</si>
  <si>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</si>
  <si>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</si>
  <si>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</si>
  <si>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</si>
  <si>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</si>
  <si>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</si>
  <si>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</si>
  <si>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</si>
  <si>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</si>
  <si>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</si>
  <si>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</si>
  <si>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</si>
  <si>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</si>
  <si>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</si>
  <si>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</si>
  <si>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</si>
  <si>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</si>
  <si>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</si>
  <si>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</si>
  <si>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</si>
  <si>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</si>
  <si>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</si>
  <si>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</si>
  <si>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</si>
  <si>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</si>
  <si>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</si>
  <si>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</si>
  <si>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</si>
  <si>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</si>
  <si>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</si>
  <si>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</si>
  <si>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</si>
  <si>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</si>
  <si>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</si>
  <si>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</si>
  <si>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</si>
  <si>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</si>
  <si>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</si>
  <si>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</si>
  <si>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</si>
  <si>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</si>
  <si>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</si>
  <si>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</si>
  <si>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</si>
  <si>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</si>
  <si>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</si>
  <si>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</si>
  <si>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</si>
  <si>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</si>
  <si>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</si>
  <si>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</si>
  <si>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</si>
  <si>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</si>
  <si>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</si>
  <si>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</si>
  <si>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</si>
  <si>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</si>
  <si>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</si>
  <si>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</si>
  <si>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</si>
  <si>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</si>
  <si>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</si>
  <si>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</si>
  <si>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</si>
  <si>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</si>
  <si>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</si>
  <si>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</si>
  <si>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</si>
  <si>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</si>
  <si>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</si>
  <si>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</si>
  <si>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</si>
  <si>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</si>
  <si>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</si>
  <si>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</si>
  <si>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</si>
  <si>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</si>
  <si>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</si>
  <si>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</si>
  <si>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</si>
  <si>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</si>
  <si>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</si>
  <si>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</si>
  <si>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</si>
  <si>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</si>
  <si>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</si>
  <si>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</si>
  <si>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</si>
  <si>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</si>
  <si>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</si>
  <si>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</si>
  <si>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</si>
  <si>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</si>
  <si>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</si>
  <si>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</si>
  <si>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</si>
  <si>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</si>
  <si>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</si>
  <si>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</si>
  <si>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</si>
  <si>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</si>
  <si>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</si>
  <si>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</si>
  <si>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</si>
  <si>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</si>
  <si>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</si>
  <si>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</si>
  <si>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</si>
  <si>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</si>
  <si>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</si>
  <si>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</si>
  <si>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</si>
  <si>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</si>
  <si>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</si>
  <si>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</si>
  <si>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</si>
  <si>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</si>
  <si>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</si>
  <si>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</si>
  <si>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</si>
  <si>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</si>
  <si>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</si>
  <si>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</si>
  <si>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</si>
  <si>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</si>
  <si>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</si>
  <si>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</si>
  <si>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</si>
  <si>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</si>
  <si>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</si>
  <si>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</si>
  <si>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</si>
  <si>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</si>
  <si>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</si>
  <si>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</si>
  <si>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</si>
  <si>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</si>
  <si>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</si>
  <si>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</si>
  <si>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</si>
  <si>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</si>
  <si>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</si>
  <si>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</si>
  <si>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</si>
  <si>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</si>
  <si>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</si>
  <si>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</si>
  <si>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</si>
  <si>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</si>
  <si>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</si>
  <si>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</si>
  <si>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</si>
  <si>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</si>
  <si>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</si>
  <si>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</si>
  <si>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</si>
  <si>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</si>
  <si>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</si>
  <si>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</si>
  <si>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</si>
  <si>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</si>
  <si>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</si>
  <si>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</si>
  <si>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</si>
  <si>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</si>
  <si>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</si>
  <si>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</si>
  <si>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</si>
  <si>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</si>
  <si>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</si>
  <si>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</si>
  <si>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</si>
  <si>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</si>
  <si>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</si>
  <si>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</si>
  <si>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</si>
  <si>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</si>
  <si>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</si>
  <si>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</si>
  <si>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</si>
  <si>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</si>
  <si>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</si>
  <si>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</si>
  <si>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</si>
  <si>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</si>
  <si>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</si>
  <si>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</si>
  <si>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</si>
  <si>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</si>
  <si>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</si>
  <si>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</si>
  <si>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</si>
  <si>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</si>
  <si>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</si>
  <si>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</si>
  <si>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</si>
  <si>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</si>
  <si>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</si>
  <si>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</si>
  <si>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</si>
  <si>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</si>
  <si>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</si>
  <si>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</si>
  <si>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</si>
  <si>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</si>
  <si>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</si>
  <si>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</si>
  <si>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</si>
  <si>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</si>
  <si>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</si>
  <si>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</si>
  <si>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</si>
  <si>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</si>
  <si>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</si>
  <si>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</si>
  <si>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</si>
  <si>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</si>
  <si>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</si>
  <si>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</si>
  <si>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</si>
  <si>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</si>
  <si>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</si>
  <si>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</si>
  <si>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</si>
  <si>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</si>
  <si>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</si>
  <si>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</si>
  <si>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</si>
  <si>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</si>
  <si>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</si>
  <si>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</si>
  <si>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</si>
  <si>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</si>
  <si>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</si>
  <si>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</si>
  <si>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</si>
  <si>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</si>
  <si>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</si>
  <si>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</si>
  <si>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</si>
  <si>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</si>
  <si>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</si>
  <si>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</si>
  <si>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</si>
  <si>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</si>
  <si>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</si>
  <si>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</si>
  <si>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</si>
  <si>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</si>
  <si>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</si>
  <si>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</si>
  <si>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</si>
  <si>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</si>
  <si>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</si>
  <si>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</si>
  <si>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</si>
  <si>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</si>
  <si>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</si>
  <si>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</si>
  <si>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</si>
  <si>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</si>
  <si>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</si>
  <si>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</si>
  <si>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</si>
  <si>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</si>
  <si>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</si>
  <si>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</si>
  <si>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</si>
  <si>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</si>
  <si>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</si>
  <si>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</si>
  <si>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</si>
  <si>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</si>
  <si>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</si>
  <si>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</si>
  <si>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</si>
  <si>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</si>
  <si>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</si>
  <si>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</si>
  <si>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</si>
  <si>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</si>
  <si>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</si>
  <si>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</si>
  <si>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</si>
  <si>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</si>
  <si>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</si>
  <si>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</si>
  <si>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</si>
  <si>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</si>
  <si>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</si>
  <si>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</si>
  <si>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</si>
  <si>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</si>
  <si>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</si>
  <si>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</si>
  <si>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</si>
  <si>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</si>
  <si>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</si>
  <si>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</si>
  <si>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</si>
  <si>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</si>
  <si>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</si>
  <si>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</si>
  <si>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</si>
  <si>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</si>
  <si>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</si>
  <si>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</si>
  <si>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</si>
  <si>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</si>
  <si>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</si>
  <si>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</si>
  <si>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</si>
  <si>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</si>
  <si>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</si>
  <si>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</si>
  <si>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</si>
  <si>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</si>
  <si>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</si>
  <si>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</si>
  <si>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</si>
  <si>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</si>
  <si>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</si>
  <si>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</si>
  <si>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</si>
  <si>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</si>
  <si>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</si>
  <si>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</si>
  <si>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</si>
  <si>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</si>
  <si>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</si>
  <si>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</si>
  <si>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</si>
  <si>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</si>
  <si>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</si>
  <si>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</si>
  <si>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</si>
  <si>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</si>
  <si>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</si>
  <si>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</si>
  <si>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</si>
  <si>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</si>
  <si>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</si>
  <si>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</si>
  <si>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</si>
  <si>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</si>
  <si>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</si>
  <si>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</si>
  <si>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</si>
  <si>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</si>
  <si>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</si>
  <si>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</si>
  <si>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</si>
  <si>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</si>
  <si>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</si>
  <si>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</si>
  <si>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</si>
  <si>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</si>
  <si>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</si>
  <si>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</si>
  <si>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</si>
  <si>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</si>
  <si>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</si>
  <si>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</si>
  <si>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</si>
  <si>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</si>
  <si>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</si>
  <si>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</si>
  <si>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</si>
  <si>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</si>
  <si>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</si>
  <si>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</si>
  <si>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</si>
  <si>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</si>
  <si>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</si>
  <si>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</si>
  <si>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</si>
  <si>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</si>
  <si>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</si>
  <si>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</si>
  <si>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</si>
  <si>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</si>
  <si>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</si>
  <si>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</si>
  <si>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</si>
  <si>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</si>
  <si>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</si>
  <si>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</si>
  <si>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</si>
  <si>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</si>
  <si>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</si>
  <si>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</si>
  <si>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</si>
  <si>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</si>
  <si>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</si>
  <si>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</si>
  <si>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</si>
  <si>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</si>
  <si>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</si>
  <si>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</si>
  <si>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</si>
  <si>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</si>
  <si>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</si>
  <si>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</si>
  <si>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</si>
  <si>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</si>
  <si>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</si>
  <si>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</si>
  <si>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</si>
  <si>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</si>
  <si>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</si>
  <si>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</si>
  <si>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</si>
  <si>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</si>
  <si>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</si>
  <si>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</si>
  <si>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</si>
  <si>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</si>
  <si>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</si>
  <si>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</si>
  <si>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</si>
  <si>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</si>
  <si>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</si>
  <si>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</si>
  <si>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</si>
  <si>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</si>
  <si>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</si>
  <si>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</si>
  <si>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</si>
  <si>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</si>
  <si>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</si>
  <si>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</si>
  <si>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</si>
  <si>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</si>
  <si>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</si>
  <si>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</si>
  <si>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</si>
  <si>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</si>
  <si>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</si>
  <si>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</si>
  <si>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</si>
  <si>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</si>
  <si>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</si>
  <si>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</si>
  <si>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</si>
  <si>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</si>
  <si>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</si>
  <si>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</si>
  <si>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</si>
  <si>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</si>
  <si>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</si>
  <si>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</si>
  <si>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</si>
  <si>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</si>
  <si>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</si>
  <si>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</si>
  <si>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</si>
  <si>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</si>
  <si>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</si>
  <si>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</si>
  <si>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</si>
  <si>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</si>
  <si>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</si>
  <si>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</si>
  <si>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</si>
  <si>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</si>
  <si>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</si>
  <si>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</si>
  <si>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</si>
  <si>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</si>
  <si>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</si>
  <si>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</si>
  <si>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</si>
  <si>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</si>
  <si>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</si>
  <si>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</si>
  <si>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</si>
  <si>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</si>
  <si>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</si>
  <si>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</si>
  <si>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</si>
  <si>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</si>
  <si>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</si>
  <si>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</si>
  <si>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</si>
  <si>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</si>
  <si>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</si>
  <si>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</si>
  <si>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</si>
  <si>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</si>
  <si>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</si>
  <si>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</si>
  <si>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</si>
  <si>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</si>
  <si>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</si>
  <si>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</si>
  <si>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</si>
  <si>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</si>
  <si>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</si>
  <si>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</si>
  <si>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</si>
  <si>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</si>
  <si>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</si>
  <si>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</si>
  <si>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</si>
  <si>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</si>
  <si>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</si>
  <si>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</si>
  <si>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</si>
  <si>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</si>
  <si>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</si>
  <si>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</si>
  <si>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</si>
  <si>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</si>
  <si>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</si>
  <si>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</si>
  <si>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</si>
  <si>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</si>
  <si>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</si>
  <si>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</si>
  <si>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</si>
  <si>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</si>
  <si>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</si>
  <si>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</si>
  <si>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</si>
  <si>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</si>
  <si>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</si>
  <si>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</si>
  <si>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</si>
  <si>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</si>
  <si>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</si>
  <si>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</si>
  <si>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</si>
  <si>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</si>
  <si>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</si>
  <si>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</si>
  <si>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</si>
  <si>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</si>
  <si>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</si>
  <si>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</si>
  <si>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</si>
  <si>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</si>
  <si>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</si>
  <si>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</si>
  <si>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</si>
  <si>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</si>
  <si>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</si>
  <si>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</si>
  <si>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</si>
  <si>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</si>
  <si>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</si>
  <si>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</si>
  <si>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</si>
  <si>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</si>
  <si>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</si>
  <si>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</si>
  <si>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</si>
  <si>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</si>
  <si>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</si>
  <si>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</si>
  <si>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</si>
  <si>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</si>
  <si>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</si>
  <si>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</si>
  <si>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</si>
  <si>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</si>
  <si>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</si>
  <si>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</si>
  <si>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</si>
  <si>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</si>
  <si>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</si>
  <si>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</si>
  <si>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</si>
  <si>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</si>
  <si>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</si>
  <si>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</si>
  <si>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</si>
  <si>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</si>
  <si>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</si>
  <si>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</si>
  <si>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</si>
  <si>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</si>
  <si>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</si>
  <si>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</si>
  <si>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</si>
  <si>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</si>
  <si>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</si>
  <si>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</si>
  <si>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</si>
  <si>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</si>
  <si>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</si>
  <si>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</si>
  <si>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</si>
  <si>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</si>
  <si>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</si>
  <si>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</si>
  <si>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</si>
  <si>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</si>
  <si>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</si>
  <si>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</si>
  <si>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</si>
  <si>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</si>
  <si>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</si>
  <si>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</si>
  <si>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</si>
  <si>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</si>
  <si>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</si>
  <si>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</si>
  <si>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</si>
  <si>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</si>
  <si>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</si>
  <si>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</si>
  <si>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</si>
  <si>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</si>
  <si>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</si>
  <si>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</si>
  <si>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</si>
  <si>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</si>
  <si>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</si>
  <si>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</si>
  <si>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</si>
  <si>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</si>
  <si>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</si>
  <si>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</si>
  <si>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</si>
  <si>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</si>
  <si>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</si>
  <si>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</si>
  <si>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</si>
  <si>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</si>
  <si>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</si>
  <si>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</si>
  <si>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</si>
  <si>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</si>
  <si>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</si>
  <si>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</si>
  <si>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</si>
  <si>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</si>
  <si>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</si>
  <si>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</si>
  <si>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</si>
  <si>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</si>
  <si>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</si>
  <si>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</si>
  <si>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</si>
  <si>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</si>
  <si>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</si>
  <si>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</si>
  <si>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</si>
  <si>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</si>
  <si>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</si>
  <si>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</si>
  <si>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</si>
  <si>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</si>
  <si>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</si>
  <si>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</si>
  <si>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</si>
  <si>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</si>
  <si>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</si>
  <si>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</si>
  <si>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</si>
  <si>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</si>
  <si>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</si>
  <si>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</si>
  <si>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</si>
  <si>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</si>
  <si>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</si>
  <si>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</si>
  <si>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</si>
  <si>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</si>
  <si>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</si>
  <si>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</si>
  <si>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</si>
  <si>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</si>
  <si>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</si>
  <si>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</si>
  <si>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</si>
  <si>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</si>
  <si>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</si>
  <si>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</si>
  <si>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</si>
  <si>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</si>
  <si>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</si>
  <si>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</si>
  <si>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</si>
  <si>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</si>
  <si>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</si>
  <si>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</si>
  <si>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</si>
  <si>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</si>
  <si>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</si>
  <si>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</si>
  <si>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</si>
  <si>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</si>
  <si>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</si>
  <si>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</si>
  <si>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</si>
  <si>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</si>
  <si>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</si>
  <si>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</si>
  <si>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</si>
  <si>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</si>
  <si>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</si>
  <si>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</si>
  <si>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</si>
  <si>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</si>
  <si>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</si>
  <si>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</si>
  <si>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</si>
  <si>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</si>
  <si>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</si>
  <si>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</si>
  <si>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</si>
  <si>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</si>
  <si>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</si>
  <si>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</si>
  <si>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</si>
  <si>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</si>
  <si>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</si>
  <si>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</si>
  <si>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</si>
  <si>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</si>
  <si>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</si>
  <si>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</si>
  <si>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</si>
  <si>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</si>
  <si>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</si>
  <si>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</si>
  <si>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</si>
  <si>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</si>
  <si>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</si>
  <si>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</si>
  <si>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</si>
  <si>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</si>
  <si>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</si>
  <si>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</si>
  <si>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</si>
  <si>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</si>
  <si>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</si>
  <si>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</si>
  <si>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</si>
  <si>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</si>
  <si>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</si>
  <si>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</si>
  <si>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</si>
  <si>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</si>
  <si>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</si>
  <si>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</si>
  <si>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</si>
  <si>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</si>
  <si>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</si>
  <si>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</si>
  <si>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</si>
  <si>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</si>
  <si>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</si>
  <si>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</si>
  <si>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</si>
  <si>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</si>
  <si>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</si>
  <si>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</si>
  <si>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</si>
  <si>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</si>
  <si>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</si>
  <si>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</si>
  <si>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</si>
  <si>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</si>
  <si>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</si>
  <si>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</si>
  <si>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</si>
  <si>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</si>
  <si>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</si>
  <si>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</si>
  <si>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</si>
  <si>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</si>
  <si>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</si>
  <si>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</si>
  <si>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</si>
  <si>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</si>
  <si>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</si>
  <si>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</si>
  <si>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</si>
  <si>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</si>
  <si>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</si>
  <si>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</si>
  <si>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</si>
  <si>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</si>
  <si>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</si>
  <si>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</si>
  <si>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</si>
  <si>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</si>
  <si>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</si>
  <si>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</si>
  <si>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</si>
  <si>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</si>
  <si>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</si>
  <si>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</si>
  <si>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</si>
  <si>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</si>
  <si>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</si>
  <si>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</si>
  <si>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</si>
  <si>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</si>
  <si>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</si>
  <si>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</si>
  <si>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</si>
  <si>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</si>
  <si>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</si>
  <si>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</si>
  <si>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</si>
  <si>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</si>
  <si>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</si>
  <si>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</si>
  <si>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</si>
  <si>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</si>
  <si>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</si>
  <si>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</si>
  <si>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</si>
  <si>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</si>
  <si>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</si>
  <si>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</si>
  <si>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</si>
  <si>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</si>
  <si>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</si>
  <si>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</si>
  <si>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</si>
  <si>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</si>
  <si>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</si>
  <si>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</si>
  <si>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</si>
  <si>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</si>
  <si>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</si>
  <si>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</si>
  <si>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</si>
  <si>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</si>
  <si>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</si>
  <si>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</si>
  <si>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</si>
  <si>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</si>
  <si>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</si>
  <si>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</si>
  <si>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</si>
  <si>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</si>
  <si>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</si>
  <si>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</si>
  <si>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</si>
  <si>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</si>
  <si>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</si>
  <si>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</si>
  <si>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</si>
  <si>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</si>
  <si>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</si>
  <si>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</si>
  <si>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</si>
  <si>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</si>
  <si>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</si>
  <si>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</si>
  <si>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</si>
  <si>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</si>
  <si>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</si>
  <si>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</si>
  <si>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</si>
  <si>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</si>
  <si>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</si>
  <si>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</si>
  <si>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</si>
  <si>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</si>
  <si>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</si>
  <si>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</si>
  <si>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</si>
  <si>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</si>
  <si>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</si>
  <si>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</si>
  <si>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</si>
  <si>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</si>
  <si>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</si>
  <si>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</si>
  <si>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</si>
  <si>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</si>
  <si>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</si>
  <si>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</si>
  <si>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</si>
  <si>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</si>
  <si>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</si>
  <si>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</si>
  <si>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</si>
  <si>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</si>
  <si>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</si>
  <si>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</si>
  <si>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</si>
  <si>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</si>
  <si>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</si>
  <si>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</si>
  <si>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</si>
  <si>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</si>
  <si>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</si>
  <si>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</si>
  <si>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</si>
  <si>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</si>
  <si>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</si>
  <si>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</si>
  <si>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</si>
  <si>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</si>
  <si>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</si>
  <si>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</si>
  <si>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</si>
  <si>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</si>
  <si>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</si>
  <si>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</si>
  <si>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</si>
  <si>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</si>
  <si>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</si>
  <si>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</si>
  <si>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</si>
  <si>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</si>
  <si>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</si>
  <si>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</si>
  <si>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</si>
  <si>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</si>
  <si>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</si>
  <si>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</si>
  <si>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</si>
  <si>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</si>
  <si>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</si>
  <si>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</si>
  <si>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</si>
  <si>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</si>
  <si>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</si>
  <si>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</si>
  <si>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</si>
  <si>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</si>
  <si>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</si>
  <si>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</si>
  <si>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</si>
  <si>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</si>
  <si>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</si>
  <si>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</si>
  <si>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</si>
  <si>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</si>
  <si>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</si>
  <si>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</si>
  <si>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</si>
  <si>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</si>
  <si>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</si>
  <si>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</si>
  <si>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</si>
  <si>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</si>
  <si>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</si>
  <si>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</si>
  <si>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</si>
  <si>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</si>
  <si>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</si>
  <si>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</si>
  <si>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</si>
  <si>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</si>
  <si>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</si>
  <si>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</si>
  <si>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</si>
  <si>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</si>
  <si>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</si>
  <si>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</si>
  <si>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</si>
  <si>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</si>
  <si>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</si>
  <si>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</si>
  <si>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</si>
  <si>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</si>
  <si>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</si>
  <si>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</si>
  <si>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</si>
  <si>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</si>
  <si>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</si>
  <si>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</si>
  <si>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</si>
  <si>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</si>
  <si>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</si>
  <si>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</si>
  <si>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</si>
  <si>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</si>
  <si>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</si>
  <si>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</si>
  <si>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</si>
  <si>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</si>
  <si>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</si>
  <si>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</si>
  <si>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</si>
  <si>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</si>
  <si>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</si>
  <si>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</si>
  <si>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</si>
  <si>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</si>
  <si>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</si>
  <si>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</si>
  <si>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</si>
  <si>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</si>
  <si>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</si>
  <si>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</si>
  <si>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</si>
  <si>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</si>
  <si>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</si>
  <si>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</si>
  <si>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</si>
  <si>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</si>
  <si>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</si>
  <si>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</si>
  <si>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</si>
  <si>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</si>
  <si>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</si>
  <si>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</si>
  <si>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</si>
  <si>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</si>
  <si>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</si>
  <si>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</si>
  <si>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</si>
  <si>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</si>
  <si>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</si>
  <si>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</si>
  <si>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</si>
  <si>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</si>
  <si>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</si>
  <si>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</si>
  <si>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</si>
  <si>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</si>
  <si>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</si>
  <si>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</si>
  <si>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</si>
  <si>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</si>
  <si>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</si>
  <si>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</si>
  <si>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</si>
  <si>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</si>
  <si>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</si>
  <si>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</si>
  <si>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</si>
  <si>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</si>
  <si>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</si>
  <si>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</si>
  <si>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</si>
  <si>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</si>
  <si>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</si>
  <si>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</si>
  <si>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</si>
  <si>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</si>
  <si>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</si>
  <si>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</si>
  <si>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</si>
  <si>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</si>
  <si>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</si>
  <si>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</si>
  <si>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</si>
  <si>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</si>
  <si>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</si>
  <si>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</si>
  <si>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</si>
  <si>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</si>
  <si>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</si>
  <si>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</si>
  <si>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</si>
  <si>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</si>
  <si>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</si>
  <si>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</si>
  <si>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</si>
  <si>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</si>
  <si>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</si>
  <si>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</si>
  <si>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</si>
  <si>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</si>
  <si>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</si>
  <si>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</si>
  <si>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</si>
  <si>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</si>
  <si>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</si>
  <si>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</si>
  <si>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</si>
  <si>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</si>
  <si>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</si>
  <si>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</si>
  <si>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</si>
  <si>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</si>
  <si>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</si>
  <si>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</si>
  <si>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</si>
  <si>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</si>
  <si>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</si>
  <si>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</si>
  <si>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</si>
  <si>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</si>
  <si>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</si>
  <si>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</si>
  <si>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</si>
  <si>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</si>
  <si>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</si>
  <si>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</si>
  <si>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</si>
  <si>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</si>
  <si>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</si>
  <si>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</si>
  <si>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</si>
  <si>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</si>
  <si>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</si>
  <si>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</si>
  <si>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</si>
  <si>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</si>
  <si>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</si>
  <si>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</si>
  <si>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</si>
  <si>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</si>
  <si>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</si>
  <si>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</si>
  <si>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</si>
  <si>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</si>
  <si>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</si>
  <si>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</si>
  <si>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</si>
  <si>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</si>
  <si>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</si>
  <si>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</si>
  <si>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</si>
  <si>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</si>
  <si>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</si>
  <si>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</si>
  <si>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</si>
  <si>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</si>
  <si>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</si>
  <si>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</si>
  <si>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</si>
  <si>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</si>
  <si>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</si>
  <si>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</si>
  <si>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</si>
  <si>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</si>
  <si>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</si>
  <si>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</si>
  <si>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</si>
  <si>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</si>
  <si>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</si>
  <si>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</si>
  <si>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</si>
  <si>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</si>
  <si>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</si>
  <si>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</si>
  <si>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</si>
  <si>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</si>
  <si>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</si>
  <si>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</si>
  <si>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</si>
  <si>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</si>
  <si>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</si>
  <si>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</si>
  <si>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</si>
  <si>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</si>
  <si>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</si>
  <si>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</si>
  <si>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</si>
  <si>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</si>
  <si>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</si>
  <si>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</si>
  <si>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</si>
  <si>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</si>
  <si>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</si>
  <si>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</si>
  <si>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</si>
  <si>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</si>
  <si>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</si>
  <si>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</si>
  <si>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</si>
  <si>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</si>
  <si>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</si>
  <si>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</si>
  <si>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</si>
  <si>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</si>
  <si>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</si>
  <si>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</si>
  <si>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</si>
  <si>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</si>
  <si>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</si>
  <si>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</si>
  <si>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</si>
  <si>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</si>
  <si>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</si>
  <si>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</si>
  <si>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</si>
  <si>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</si>
  <si>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</si>
  <si>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</si>
  <si>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</si>
  <si>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</si>
  <si>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</si>
  <si>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</si>
  <si>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</si>
  <si>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</si>
  <si>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</si>
  <si>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</si>
  <si>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</si>
  <si>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</si>
  <si>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</si>
  <si>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</si>
  <si>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</si>
  <si>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</si>
  <si>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</si>
  <si>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</si>
  <si>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</si>
  <si>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</si>
  <si>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</si>
  <si>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</si>
  <si>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</si>
  <si>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</si>
  <si>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</si>
  <si>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</si>
  <si>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</si>
  <si>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</si>
  <si>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</si>
  <si>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</si>
  <si>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</si>
  <si>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</si>
  <si>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</si>
  <si>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</si>
  <si>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</si>
  <si>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</si>
  <si>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</si>
  <si>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</si>
  <si>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</si>
  <si>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</si>
  <si>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</si>
  <si>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</si>
  <si>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</si>
  <si>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</si>
  <si>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</si>
  <si>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</si>
  <si>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</si>
  <si>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</si>
  <si>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</si>
  <si>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</si>
  <si>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</si>
  <si>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</si>
  <si>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</si>
  <si>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</si>
  <si>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</si>
  <si>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</si>
  <si>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</si>
  <si>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</si>
  <si>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</si>
  <si>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</si>
  <si>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</si>
  <si>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</si>
  <si>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</si>
  <si>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</si>
  <si>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</si>
  <si>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</si>
  <si>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</si>
  <si>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</si>
  <si>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</si>
  <si>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</si>
  <si>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</si>
  <si>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</si>
  <si>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</si>
  <si>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</si>
  <si>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</si>
  <si>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</si>
  <si>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</si>
  <si>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</si>
  <si>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</si>
  <si>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</si>
  <si>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</si>
  <si>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</si>
  <si>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</si>
  <si>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</si>
  <si>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</si>
  <si>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</si>
  <si>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</si>
  <si>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</si>
  <si>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</si>
  <si>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</si>
  <si>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</si>
  <si>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</si>
  <si>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</si>
  <si>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</si>
  <si>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</si>
  <si>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</si>
  <si>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</si>
  <si>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</si>
  <si>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</si>
  <si>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</si>
  <si>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</si>
  <si>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</si>
  <si>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</si>
  <si>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</si>
  <si>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</si>
  <si>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</si>
  <si>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</si>
  <si>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</si>
  <si>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</si>
  <si>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</si>
  <si>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</si>
  <si>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</si>
  <si>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</si>
  <si>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</si>
  <si>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</si>
  <si>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</si>
  <si>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</si>
  <si>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</si>
  <si>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</si>
  <si>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</si>
  <si>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</si>
  <si>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</si>
  <si>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</si>
  <si>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</si>
  <si>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</si>
  <si>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</si>
  <si>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</si>
  <si>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</si>
  <si>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</si>
  <si>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</si>
  <si>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</si>
  <si>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</si>
  <si>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</si>
  <si>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</si>
  <si>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</si>
  <si>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</si>
  <si>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</si>
  <si>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</si>
  <si>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</si>
  <si>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</si>
  <si>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</si>
  <si>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</si>
  <si>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</si>
  <si>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</si>
  <si>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</si>
  <si>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</si>
  <si>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</si>
  <si>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</si>
  <si>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</si>
  <si>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</si>
  <si>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</si>
  <si>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</si>
  <si>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</si>
  <si>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</si>
  <si>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</si>
  <si>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</si>
  <si>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</si>
  <si>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</si>
  <si>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</si>
  <si>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</si>
  <si>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</si>
  <si>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</si>
  <si>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</si>
  <si>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</si>
  <si>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</si>
  <si>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</si>
  <si>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</si>
  <si>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</si>
  <si>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</si>
  <si>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</si>
  <si>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</si>
  <si>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</si>
  <si>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</si>
  <si>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</si>
  <si>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</si>
  <si>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</si>
  <si>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</si>
  <si>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</si>
  <si>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</si>
  <si>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</si>
  <si>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</si>
  <si>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</si>
  <si>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</si>
  <si>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</si>
  <si>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</si>
  <si>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</si>
  <si>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</si>
  <si>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</si>
  <si>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</si>
  <si>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</si>
  <si>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</si>
  <si>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</si>
  <si>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</si>
  <si>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</si>
  <si>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</si>
  <si>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</si>
  <si>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</si>
  <si>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</si>
  <si>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</si>
  <si>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</si>
  <si>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</si>
  <si>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</si>
  <si>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</si>
  <si>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</si>
  <si>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</si>
  <si>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</si>
  <si>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</si>
  <si>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</si>
  <si>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</si>
  <si>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</si>
  <si>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</si>
  <si>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</si>
  <si>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</si>
  <si>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</si>
  <si>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</si>
  <si>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</si>
  <si>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</si>
  <si>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</si>
  <si>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</si>
  <si>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</si>
  <si>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</si>
  <si>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</si>
  <si>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</si>
  <si>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</si>
  <si>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</si>
  <si>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</si>
  <si>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</si>
  <si>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</si>
  <si>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</si>
  <si>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</si>
  <si>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</si>
  <si>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</si>
  <si>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</si>
  <si>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</si>
  <si>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</si>
  <si>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</si>
  <si>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</si>
  <si>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</si>
  <si>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</si>
  <si>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</si>
  <si>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</si>
  <si>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</si>
  <si>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</si>
  <si>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</si>
  <si>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</si>
  <si>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</si>
  <si>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</si>
  <si>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</si>
  <si>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</si>
  <si>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</si>
  <si>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</si>
  <si>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</si>
  <si>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</si>
  <si>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</si>
  <si>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</si>
  <si>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</si>
  <si>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</si>
  <si>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</si>
  <si>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</si>
  <si>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</si>
  <si>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</si>
  <si>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</si>
  <si>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</si>
  <si>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</si>
  <si>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</si>
  <si>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</si>
  <si>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</si>
  <si>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</si>
  <si>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</si>
  <si>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</si>
  <si>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</si>
  <si>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</si>
  <si>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</si>
  <si>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</si>
  <si>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</si>
  <si>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</si>
  <si>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</si>
  <si>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</si>
  <si>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</si>
  <si>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</si>
  <si>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</si>
  <si>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</si>
  <si>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</si>
  <si>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</si>
  <si>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</si>
  <si>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</si>
  <si>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</si>
  <si>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</si>
  <si>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</si>
  <si>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</si>
  <si>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</si>
  <si>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</si>
  <si>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</si>
  <si>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</si>
  <si>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</si>
  <si>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</si>
  <si>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</si>
  <si>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</si>
  <si>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</si>
  <si>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</si>
  <si>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</si>
  <si>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</si>
  <si>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</si>
  <si>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</si>
  <si>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</si>
  <si>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</si>
  <si>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</si>
  <si>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</si>
  <si>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</si>
  <si>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</si>
  <si>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</si>
  <si>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</si>
  <si>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</si>
  <si>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</si>
  <si>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</si>
  <si>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</si>
  <si>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</si>
  <si>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</si>
  <si>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</si>
  <si>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</si>
  <si>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</si>
  <si>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</si>
  <si>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</si>
  <si>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</si>
  <si>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</si>
  <si>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</si>
  <si>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</si>
  <si>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</si>
  <si>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</si>
  <si>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</si>
  <si>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</si>
  <si>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</si>
  <si>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</si>
  <si>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</si>
  <si>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</si>
  <si>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</si>
  <si>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</si>
  <si>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</si>
  <si>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</si>
  <si>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</si>
  <si>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</si>
  <si>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</si>
  <si>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</si>
  <si>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</si>
  <si>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</si>
  <si>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</si>
  <si>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</si>
  <si>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</si>
  <si>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</si>
  <si>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</si>
  <si>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</si>
  <si>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</si>
  <si>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</si>
  <si>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</si>
  <si>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</si>
  <si>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</si>
  <si>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</si>
  <si>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</si>
  <si>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</si>
  <si>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</si>
  <si>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</si>
  <si>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</si>
  <si>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</si>
  <si>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</si>
  <si>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</si>
  <si>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</si>
  <si>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</si>
  <si>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</si>
  <si>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</si>
  <si>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</si>
  <si>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</si>
  <si>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</si>
  <si>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</si>
  <si>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</si>
  <si>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</si>
  <si>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</si>
  <si>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</si>
  <si>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</si>
  <si>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</si>
  <si>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</si>
  <si>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</si>
  <si>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</si>
  <si>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</si>
  <si>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</si>
  <si>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</si>
  <si>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</si>
  <si>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</si>
  <si>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</si>
  <si>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</si>
  <si>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</si>
  <si>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</si>
  <si>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</si>
  <si>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</si>
  <si>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</si>
  <si>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</si>
  <si>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</si>
  <si>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</si>
  <si>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</si>
  <si>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</si>
  <si>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</si>
  <si>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</si>
  <si>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</si>
  <si>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</si>
  <si>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</si>
  <si>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</si>
  <si>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</si>
  <si>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</si>
  <si>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</si>
  <si>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</si>
  <si>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</si>
  <si>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</si>
  <si>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</si>
  <si>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</si>
  <si>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</si>
  <si>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</si>
  <si>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</si>
  <si>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</si>
  <si>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</si>
  <si>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</si>
  <si>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</si>
  <si>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</si>
  <si>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</si>
  <si>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</si>
  <si>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</si>
  <si>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</si>
  <si>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</si>
  <si>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</si>
  <si>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</si>
  <si>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</si>
  <si>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</si>
  <si>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</si>
  <si>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</si>
  <si>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</si>
  <si>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</si>
  <si>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</si>
  <si>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</si>
  <si>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</si>
  <si>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</si>
  <si>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</si>
  <si>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</si>
  <si>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</si>
  <si>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</si>
  <si>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</si>
  <si>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</si>
  <si>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</si>
  <si>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</si>
  <si>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</si>
  <si>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</si>
  <si>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</si>
  <si>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</si>
  <si>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</si>
  <si>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</si>
  <si>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</si>
  <si>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</si>
  <si>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</si>
  <si>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</si>
  <si>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</si>
  <si>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</si>
  <si>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</si>
  <si>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</si>
  <si>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</si>
  <si>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</si>
  <si>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</si>
  <si>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</si>
  <si>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</si>
  <si>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</si>
  <si>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</si>
  <si>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</si>
  <si>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</si>
  <si>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</si>
  <si>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</si>
  <si>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</si>
  <si>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</si>
  <si>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</si>
  <si>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</si>
  <si>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</si>
  <si>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</si>
  <si>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</si>
  <si>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</si>
  <si>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</si>
  <si>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</si>
  <si>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</si>
  <si>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</si>
  <si>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</si>
  <si>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</si>
  <si>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</si>
  <si>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</si>
  <si>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</si>
  <si>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</si>
  <si>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</si>
  <si>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</si>
  <si>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</si>
  <si>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</si>
  <si>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</si>
  <si>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</si>
  <si>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</si>
  <si>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</si>
  <si>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</si>
  <si>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</si>
  <si>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</si>
  <si>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</si>
  <si>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</si>
  <si>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</si>
  <si>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</si>
  <si>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</si>
  <si>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</si>
  <si>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</si>
  <si>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</si>
  <si>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</si>
  <si>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</si>
  <si>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</si>
  <si>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</si>
  <si>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</si>
  <si>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</si>
  <si>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</si>
  <si>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</si>
  <si>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</si>
  <si>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</si>
  <si>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</si>
  <si>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</si>
  <si>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</si>
  <si>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</si>
  <si>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</si>
  <si>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</si>
  <si>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</si>
  <si>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</si>
  <si>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</si>
  <si>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</si>
  <si>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</si>
  <si>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</si>
  <si>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</si>
  <si>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</si>
  <si>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</si>
  <si>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</si>
  <si>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</si>
  <si>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</si>
  <si>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</si>
  <si>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</si>
  <si>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</si>
  <si>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</si>
  <si>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</si>
  <si>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</si>
  <si>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</si>
  <si>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</si>
  <si>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</si>
  <si>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</si>
  <si>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</si>
  <si>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</si>
  <si>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</si>
  <si>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</si>
  <si>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</si>
  <si>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</si>
  <si>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</si>
  <si>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</si>
  <si>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</si>
  <si>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</si>
  <si>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</si>
  <si>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</si>
  <si>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</si>
  <si>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</si>
  <si>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</si>
  <si>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</si>
  <si>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</si>
  <si>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</si>
  <si>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</si>
  <si>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</si>
  <si>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</si>
  <si>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</si>
  <si>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</si>
  <si>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</si>
  <si>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</si>
  <si>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</si>
  <si>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</si>
  <si>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</si>
  <si>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</si>
  <si>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</si>
  <si>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</si>
  <si>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</si>
  <si>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</si>
  <si>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</si>
  <si>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</si>
  <si>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</si>
  <si>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</si>
  <si>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</si>
  <si>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</si>
  <si>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</si>
  <si>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</si>
  <si>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</si>
  <si>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</si>
  <si>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</si>
  <si>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</si>
  <si>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</si>
  <si>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</si>
  <si>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</si>
  <si>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</si>
  <si>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</si>
  <si>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</si>
  <si>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</si>
  <si>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</si>
  <si>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</si>
  <si>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</si>
  <si>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</si>
  <si>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</si>
  <si>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</si>
  <si>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</si>
  <si>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</si>
  <si>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</si>
  <si>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</si>
  <si>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</si>
  <si>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</si>
  <si>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</si>
  <si>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</si>
  <si>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</si>
  <si>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</si>
  <si>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</si>
  <si>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</si>
  <si>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</si>
  <si>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</si>
  <si>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</si>
  <si>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</si>
  <si>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</si>
  <si>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</si>
  <si>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</si>
  <si>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</si>
  <si>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</si>
  <si>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</si>
  <si>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</si>
  <si>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</si>
  <si>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</si>
  <si>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</si>
  <si>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</si>
  <si>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</si>
  <si>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</si>
  <si>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</si>
  <si>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</si>
  <si>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</si>
  <si>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</si>
  <si>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</si>
  <si>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</si>
  <si>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</si>
  <si>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</si>
  <si>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</si>
  <si>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</si>
  <si>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</si>
  <si>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</si>
  <si>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</si>
  <si>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</si>
  <si>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</si>
  <si>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</si>
  <si>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</si>
  <si>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</si>
  <si>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</si>
  <si>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</si>
  <si>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</si>
  <si>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</si>
  <si>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</si>
  <si>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</si>
  <si>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</si>
  <si>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</si>
  <si>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</si>
  <si>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</si>
  <si>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</si>
  <si>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</si>
  <si>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</si>
  <si>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</si>
  <si>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</si>
  <si>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</si>
  <si>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</si>
  <si>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</si>
  <si>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</si>
  <si>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</si>
  <si>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</si>
  <si>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</si>
  <si>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</si>
  <si>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</si>
  <si>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</si>
  <si>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</si>
  <si>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</si>
  <si>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</si>
  <si>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</si>
  <si>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</si>
  <si>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</si>
  <si>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</si>
  <si>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</si>
  <si>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</si>
  <si>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</si>
  <si>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</si>
  <si>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</si>
  <si>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</si>
  <si>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</si>
  <si>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</si>
  <si>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</si>
  <si>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</si>
  <si>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</si>
  <si>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</si>
  <si>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</si>
  <si>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</si>
  <si>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</si>
  <si>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</si>
  <si>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</si>
  <si>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</si>
  <si>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</si>
  <si>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</si>
  <si>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</si>
  <si>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</si>
  <si>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</si>
  <si>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</si>
  <si>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</si>
  <si>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</si>
  <si>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</si>
  <si>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</si>
  <si>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</si>
  <si>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</si>
  <si>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</si>
  <si>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</si>
  <si>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</si>
  <si>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</si>
  <si>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</si>
  <si>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</si>
  <si>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</si>
  <si>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</si>
  <si>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</si>
  <si>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</si>
  <si>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</si>
  <si>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</si>
  <si>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</si>
  <si>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</si>
  <si>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</si>
  <si>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</si>
  <si>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</si>
  <si>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</si>
  <si>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</si>
  <si>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</si>
  <si>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</si>
  <si>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</si>
  <si>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</si>
  <si>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</si>
  <si>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</si>
  <si>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</si>
  <si>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</si>
  <si>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</si>
  <si>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</si>
  <si>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</si>
  <si>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</si>
  <si>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</si>
  <si>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</si>
  <si>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</si>
  <si>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</si>
  <si>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</si>
  <si>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</si>
  <si>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</si>
  <si>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</si>
  <si>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</si>
  <si>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</si>
  <si>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</si>
  <si>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</si>
  <si>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</si>
  <si>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</si>
  <si>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</si>
  <si>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</si>
  <si>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</si>
  <si>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</si>
  <si>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</si>
  <si>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</si>
  <si>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</si>
  <si>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</si>
  <si>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</si>
  <si>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</si>
  <si>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</si>
  <si>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</si>
  <si>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</si>
  <si>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</si>
  <si>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</si>
  <si>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</si>
  <si>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</si>
  <si>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</si>
  <si>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</si>
  <si>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</si>
  <si>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</si>
  <si>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</si>
  <si>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</si>
  <si>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</si>
  <si>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</si>
  <si>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</si>
  <si>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</si>
  <si>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</si>
  <si>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</si>
  <si>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</si>
  <si>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</si>
  <si>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</si>
  <si>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</si>
  <si>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</si>
  <si>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</si>
  <si>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</si>
  <si>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</si>
  <si>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</si>
  <si>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</si>
  <si>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</si>
  <si>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</si>
  <si>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</si>
  <si>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</si>
  <si>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</si>
  <si>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</si>
  <si>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</si>
  <si>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</si>
  <si>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</si>
  <si>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</si>
  <si>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</si>
  <si>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</si>
  <si>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</si>
  <si>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</si>
  <si>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</si>
  <si>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</si>
  <si>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</si>
  <si>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</si>
  <si>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</si>
  <si>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</si>
  <si>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</si>
  <si>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</si>
  <si>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</si>
  <si>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</si>
  <si>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</si>
  <si>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</si>
  <si>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</si>
  <si>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</si>
  <si>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</si>
  <si>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</si>
  <si>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</si>
  <si>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</si>
  <si>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</si>
  <si>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</si>
  <si>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</si>
  <si>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</si>
  <si>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</si>
  <si>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</si>
  <si>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</si>
  <si>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</si>
  <si>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</si>
  <si>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</si>
  <si>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</si>
  <si>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</si>
  <si>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</si>
  <si>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</si>
  <si>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</si>
  <si>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</si>
  <si>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</si>
  <si>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</si>
  <si>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</si>
  <si>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</si>
  <si>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</si>
  <si>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</si>
  <si>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</si>
  <si>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</si>
  <si>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</si>
  <si>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</si>
  <si>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</si>
  <si>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</si>
  <si>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</si>
  <si>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</si>
  <si>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</si>
  <si>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</si>
  <si>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</si>
  <si>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</si>
  <si>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</si>
  <si>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</si>
  <si>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</si>
  <si>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</si>
  <si>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</si>
  <si>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</si>
  <si>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</si>
  <si>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</si>
  <si>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</si>
  <si>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</si>
  <si>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</si>
  <si>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</si>
  <si>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</si>
  <si>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</si>
  <si>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</si>
  <si>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</si>
  <si>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</si>
  <si>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</si>
  <si>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</si>
  <si>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</si>
  <si>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</si>
  <si>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</si>
  <si>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</si>
  <si>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</si>
  <si>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</si>
  <si>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</si>
  <si>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</si>
  <si>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</si>
  <si>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</si>
  <si>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</si>
  <si>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</si>
  <si>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</si>
  <si>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</si>
  <si>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</si>
  <si>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</si>
  <si>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</si>
  <si>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</si>
  <si>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</si>
  <si>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</si>
  <si>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</si>
  <si>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</si>
  <si>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</si>
  <si>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</si>
  <si>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</si>
  <si>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</si>
  <si>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</si>
  <si>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</si>
  <si>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</si>
  <si>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</si>
  <si>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</si>
  <si>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</si>
  <si>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</si>
  <si>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</si>
  <si>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</si>
  <si>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</si>
  <si>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</si>
  <si>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</si>
  <si>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</si>
  <si>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</si>
  <si>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</si>
  <si>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</si>
  <si>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</si>
  <si>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</si>
  <si>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</si>
  <si>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</si>
  <si>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</si>
  <si>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</si>
  <si>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</si>
  <si>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</si>
  <si>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</si>
  <si>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</si>
  <si>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</si>
  <si>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</si>
  <si>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</si>
  <si>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</si>
  <si>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</si>
  <si>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</si>
  <si>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</si>
  <si>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</si>
  <si>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</si>
  <si>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</si>
  <si>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</si>
  <si>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</si>
  <si>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</si>
  <si>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</si>
  <si>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</si>
  <si>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</si>
  <si>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</si>
  <si>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</si>
  <si>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</si>
  <si>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</si>
  <si>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</si>
  <si>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</si>
  <si>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</si>
  <si>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</si>
  <si>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</si>
  <si>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</si>
  <si>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</si>
  <si>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</si>
  <si>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</si>
  <si>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</si>
  <si>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</si>
  <si>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</si>
  <si>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</si>
  <si>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</si>
  <si>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</si>
  <si>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</si>
  <si>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</si>
  <si>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</si>
  <si>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</si>
  <si>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</si>
  <si>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</si>
  <si>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</si>
  <si>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</si>
  <si>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</si>
  <si>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</si>
  <si>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</si>
  <si>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</si>
  <si>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</si>
  <si>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</si>
  <si>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</si>
  <si>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</si>
  <si>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</si>
  <si>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</si>
  <si>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</si>
  <si>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</si>
  <si>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</si>
  <si>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</si>
  <si>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</si>
  <si>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</si>
  <si>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</si>
  <si>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</si>
  <si>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</si>
  <si>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</si>
  <si>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</si>
  <si>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</si>
  <si>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</si>
  <si>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</si>
  <si>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</si>
  <si>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</si>
  <si>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</si>
  <si>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</si>
  <si>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</si>
  <si>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</si>
  <si>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</si>
  <si>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</si>
  <si>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</si>
  <si>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</si>
  <si>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</si>
  <si>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</si>
  <si>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</si>
  <si>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</si>
  <si>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</si>
  <si>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</si>
  <si>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</si>
  <si>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</si>
  <si>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</si>
  <si>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</si>
  <si>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</si>
  <si>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</si>
  <si>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</si>
  <si>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</si>
  <si>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</si>
  <si>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</si>
  <si>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</si>
  <si>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</si>
  <si>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</si>
  <si>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</si>
  <si>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</si>
  <si>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</si>
  <si>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</si>
  <si>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</si>
  <si>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</si>
  <si>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</si>
  <si>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</si>
  <si>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</si>
  <si>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</si>
  <si>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</si>
  <si>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</si>
  <si>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</si>
  <si>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</si>
  <si>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</si>
  <si>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</si>
  <si>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</si>
  <si>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</si>
  <si>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</si>
  <si>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</si>
  <si>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</si>
  <si>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</si>
  <si>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</si>
  <si>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</si>
  <si>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</si>
  <si>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</si>
  <si>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</si>
  <si>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</si>
  <si>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</si>
  <si>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</si>
  <si>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</si>
  <si>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</si>
  <si>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</si>
  <si>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</si>
  <si>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</si>
  <si>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</si>
  <si>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</si>
  <si>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</si>
  <si>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</si>
  <si>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</si>
  <si>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</si>
  <si>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</si>
  <si>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</si>
  <si>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</si>
  <si>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</si>
  <si>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</si>
  <si>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</si>
  <si>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</si>
  <si>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</si>
  <si>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</si>
  <si>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</si>
  <si>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</si>
  <si>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</si>
  <si>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</si>
  <si>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</si>
  <si>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</si>
  <si>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</si>
  <si>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</si>
  <si>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</si>
  <si>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</si>
  <si>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</si>
  <si>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</si>
  <si>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</si>
  <si>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</si>
  <si>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</si>
  <si>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</si>
  <si>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</si>
  <si>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</si>
  <si>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</si>
  <si>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</si>
  <si>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</si>
  <si>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</si>
  <si>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</si>
  <si>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</si>
  <si>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</si>
  <si>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</si>
  <si>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</si>
  <si>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</si>
  <si>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</si>
  <si>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</si>
  <si>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</si>
  <si>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</si>
  <si>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</si>
  <si>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</si>
  <si>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</si>
  <si>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</si>
  <si>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</si>
  <si>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</si>
  <si>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</si>
  <si>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</si>
  <si>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</si>
  <si>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</si>
  <si>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</si>
  <si>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</si>
  <si>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</si>
  <si>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</si>
  <si>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</si>
  <si>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</si>
  <si>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</si>
  <si>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</si>
  <si>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</si>
  <si>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</si>
  <si>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</si>
  <si>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</si>
  <si>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</si>
  <si>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</si>
  <si>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</si>
  <si>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</si>
  <si>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</si>
  <si>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</si>
  <si>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</si>
  <si>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</si>
  <si>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</si>
  <si>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</si>
  <si>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</si>
  <si>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</si>
  <si>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</si>
  <si>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</si>
  <si>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</si>
  <si>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</si>
  <si>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</si>
  <si>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</si>
  <si>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</si>
  <si>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</si>
  <si>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</si>
  <si>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</si>
  <si>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</si>
  <si>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</si>
  <si>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</si>
  <si>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</si>
  <si>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</si>
  <si>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</si>
  <si>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</si>
  <si>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</si>
  <si>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</si>
  <si>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</si>
  <si>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</si>
  <si>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</si>
  <si>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</si>
  <si>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</si>
  <si>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</si>
  <si>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</si>
  <si>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</si>
  <si>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</si>
  <si>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</si>
  <si>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</si>
  <si>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</si>
  <si>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</si>
  <si>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</si>
  <si>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</si>
  <si>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</si>
  <si>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</si>
  <si>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</si>
  <si>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</si>
  <si>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</si>
  <si>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</si>
  <si>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</si>
  <si>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</si>
  <si>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</si>
  <si>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</si>
  <si>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</si>
  <si>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</si>
  <si>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</si>
  <si>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</si>
  <si>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</si>
  <si>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</si>
  <si>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</si>
  <si>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</si>
  <si>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</si>
  <si>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</si>
  <si>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</si>
  <si>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</si>
  <si>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</si>
  <si>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</si>
  <si>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</si>
  <si>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</si>
  <si>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</si>
  <si>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</si>
  <si>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</si>
  <si>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</si>
  <si>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</si>
  <si>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</si>
  <si>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</si>
  <si>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</si>
  <si>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</si>
  <si>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</si>
  <si>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</si>
  <si>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</si>
  <si>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</si>
  <si>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</si>
  <si>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</si>
  <si>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</si>
  <si>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</si>
  <si>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</si>
  <si>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</si>
  <si>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</si>
  <si>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</si>
  <si>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</si>
  <si>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</si>
  <si>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</si>
  <si>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</si>
  <si>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</si>
  <si>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</si>
  <si>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</si>
  <si>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</si>
  <si>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</si>
  <si>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</si>
  <si>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</si>
  <si>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</si>
  <si>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</si>
  <si>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</si>
  <si>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</si>
  <si>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</si>
  <si>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</si>
  <si>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</si>
  <si>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</si>
  <si>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</si>
  <si>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</si>
  <si>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</si>
  <si>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</si>
  <si>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</si>
  <si>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</si>
  <si>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</si>
  <si>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</si>
  <si>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</si>
  <si>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</si>
  <si>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</si>
  <si>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</si>
  <si>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</si>
  <si>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</si>
  <si>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</si>
  <si>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</si>
  <si>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</si>
  <si>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</si>
  <si>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</si>
  <si>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</si>
  <si>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</si>
  <si>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</si>
  <si>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</si>
  <si>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</si>
  <si>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</si>
  <si>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</si>
  <si>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</si>
  <si>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</si>
  <si>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</si>
  <si>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</si>
  <si>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</si>
  <si>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</si>
  <si>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</si>
  <si>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</si>
  <si>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</si>
  <si>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</si>
  <si>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</si>
  <si>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</si>
  <si>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</si>
  <si>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</si>
  <si>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</si>
  <si>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</si>
  <si>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</si>
  <si>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</si>
  <si>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</si>
  <si>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</si>
  <si>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</si>
  <si>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</si>
  <si>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</si>
  <si>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</si>
  <si>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</si>
  <si>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</si>
  <si>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</si>
  <si>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</si>
  <si>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</si>
  <si>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</si>
  <si>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</si>
  <si>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</si>
  <si>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</si>
  <si>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</si>
  <si>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</si>
  <si>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</si>
  <si>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</si>
  <si>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</si>
  <si>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</si>
  <si>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</si>
  <si>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</si>
  <si>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</si>
  <si>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</si>
  <si>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</si>
  <si>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</si>
  <si>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</si>
  <si>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</si>
  <si>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</si>
  <si>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</si>
  <si>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</si>
  <si>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</si>
  <si>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</si>
  <si>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</si>
  <si>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</si>
  <si>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</si>
  <si>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</si>
  <si>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</si>
  <si>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</si>
  <si>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</si>
  <si>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</si>
  <si>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</si>
  <si>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</si>
  <si>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</si>
  <si>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</si>
  <si>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</si>
  <si>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</si>
  <si>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</si>
  <si>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</si>
  <si>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</si>
  <si>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</si>
  <si>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</si>
  <si>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</si>
  <si>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</si>
  <si>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</si>
  <si>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</si>
  <si>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</si>
  <si>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</si>
  <si>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</si>
  <si>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</si>
  <si>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</si>
  <si>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</si>
  <si>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</si>
  <si>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</si>
  <si>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</si>
  <si>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</si>
  <si>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</si>
  <si>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</si>
  <si>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</si>
  <si>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</si>
  <si>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</si>
  <si>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</si>
  <si>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</si>
  <si>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</si>
  <si>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</si>
  <si>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</si>
  <si>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</si>
  <si>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</si>
  <si>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</si>
  <si>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</si>
  <si>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</si>
  <si>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</si>
  <si>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</si>
  <si>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</si>
  <si>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</si>
  <si>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</si>
  <si>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</si>
  <si>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</si>
  <si>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</si>
  <si>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</si>
  <si>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</si>
  <si>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</si>
  <si>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</si>
  <si>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</si>
  <si>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</si>
  <si>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</si>
  <si>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</si>
  <si>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</si>
  <si>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</si>
  <si>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</si>
  <si>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</si>
  <si>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</si>
  <si>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</si>
  <si>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</si>
  <si>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</si>
  <si>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</si>
  <si>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</si>
  <si>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</si>
  <si>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</si>
  <si>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</si>
  <si>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</si>
  <si>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</si>
  <si>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</si>
  <si>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</si>
  <si>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</si>
  <si>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</si>
  <si>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</si>
  <si>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</si>
  <si>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</si>
  <si>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</si>
  <si>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</si>
  <si>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</si>
  <si>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</si>
  <si>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</si>
  <si>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</si>
  <si>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</si>
  <si>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</si>
  <si>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</si>
  <si>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</si>
  <si>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</si>
  <si>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</si>
  <si>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</si>
  <si>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</si>
  <si>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</si>
  <si>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</si>
  <si>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</si>
  <si>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</si>
  <si>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</si>
  <si>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</si>
  <si>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</si>
  <si>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</si>
  <si>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</si>
  <si>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</si>
  <si>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</si>
  <si>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</si>
  <si>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</si>
  <si>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</si>
  <si>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</si>
  <si>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</si>
  <si>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</si>
  <si>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</si>
  <si>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</si>
  <si>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</si>
  <si>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</si>
  <si>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</si>
  <si>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</si>
  <si>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</si>
  <si>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</si>
  <si>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</si>
  <si>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</si>
  <si>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</si>
  <si>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</si>
  <si>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</si>
  <si>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</si>
  <si>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</si>
  <si>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</si>
  <si>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</si>
  <si>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</si>
  <si>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</si>
  <si>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</si>
  <si>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</si>
  <si>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</si>
  <si>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</si>
  <si>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</si>
  <si>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</si>
  <si>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</si>
  <si>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</si>
  <si>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</si>
  <si>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</si>
  <si>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</si>
  <si>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</si>
  <si>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</si>
  <si>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</si>
  <si>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</si>
  <si>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</si>
  <si>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</si>
  <si>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</si>
  <si>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</si>
  <si>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</si>
  <si>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</si>
  <si>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</si>
  <si>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</si>
  <si>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</si>
  <si>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</si>
  <si>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</si>
  <si>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</si>
  <si>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</si>
  <si>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</si>
  <si>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</si>
  <si>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</si>
  <si>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</si>
  <si>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</si>
  <si>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</si>
  <si>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</si>
  <si>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</si>
  <si>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</si>
  <si>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</si>
  <si>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</si>
  <si>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</si>
  <si>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</si>
  <si>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</si>
  <si>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</si>
  <si>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</si>
  <si>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</si>
  <si>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</si>
  <si>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</si>
  <si>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</si>
  <si>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</si>
  <si>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</si>
  <si>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</si>
  <si>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</si>
  <si>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</si>
  <si>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</si>
  <si>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</si>
  <si>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</si>
  <si>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</si>
  <si>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</si>
  <si>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</si>
  <si>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</si>
  <si>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</si>
  <si>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</si>
  <si>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</si>
  <si>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</si>
  <si>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</si>
  <si>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</si>
  <si>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</si>
  <si>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</si>
  <si>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</si>
  <si>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</si>
  <si>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</si>
  <si>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</si>
  <si>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</si>
  <si>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</si>
  <si>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</si>
  <si>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</si>
  <si>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</si>
  <si>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</si>
  <si>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</si>
  <si>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</si>
  <si>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</si>
  <si>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</si>
  <si>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</si>
  <si>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</si>
  <si>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</si>
  <si>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</si>
  <si>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</si>
  <si>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</si>
  <si>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</si>
  <si>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</si>
  <si>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</si>
  <si>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</si>
  <si>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</si>
  <si>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</si>
  <si>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</si>
  <si>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</si>
  <si>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</si>
  <si>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</si>
  <si>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</si>
  <si>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</si>
  <si>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</si>
  <si>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</si>
  <si>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</si>
  <si>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</si>
  <si>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</si>
  <si>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</si>
  <si>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</si>
  <si>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</si>
  <si>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</si>
  <si>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</si>
  <si>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</si>
  <si>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</si>
  <si>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</si>
  <si>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</si>
  <si>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</si>
  <si>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</si>
  <si>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</si>
  <si>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</si>
  <si>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</si>
  <si>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</si>
  <si>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</si>
  <si>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</si>
  <si>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</si>
  <si>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</si>
  <si>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</si>
  <si>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</si>
  <si>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</si>
  <si>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</si>
  <si>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</si>
  <si>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</si>
  <si>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</si>
  <si>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</si>
  <si>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</si>
  <si>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</si>
  <si>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</si>
  <si>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</si>
  <si>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</si>
  <si>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</si>
  <si>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</si>
  <si>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</si>
  <si>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</si>
  <si>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</si>
  <si>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</si>
  <si>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</si>
  <si>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</si>
  <si>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</si>
  <si>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</si>
  <si>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</si>
  <si>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</si>
  <si>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</si>
  <si>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</si>
  <si>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</si>
  <si>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</si>
  <si>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</si>
  <si>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</si>
  <si>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</si>
  <si>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</si>
  <si>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</si>
  <si>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</si>
  <si>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</si>
  <si>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</si>
  <si>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</si>
  <si>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</si>
  <si>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</si>
  <si>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</si>
  <si>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</si>
  <si>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</si>
  <si>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</si>
  <si>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</si>
  <si>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</si>
  <si>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</si>
  <si>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</si>
  <si>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</si>
  <si>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</si>
  <si>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</si>
  <si>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</si>
  <si>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</si>
  <si>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</si>
  <si>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</si>
  <si>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</si>
  <si>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</si>
  <si>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</si>
  <si>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</si>
  <si>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</si>
  <si>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</si>
  <si>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</si>
  <si>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</si>
  <si>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</si>
  <si>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</si>
  <si>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</si>
  <si>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</si>
  <si>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</si>
  <si>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</si>
  <si>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</si>
  <si>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</si>
  <si>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</si>
  <si>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</si>
  <si>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</si>
  <si>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</si>
  <si>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</si>
  <si>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</si>
  <si>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</si>
  <si>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</si>
  <si>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</si>
  <si>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</si>
  <si>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</si>
  <si>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</si>
  <si>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</si>
  <si>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</si>
  <si>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</si>
  <si>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</si>
  <si>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</si>
  <si>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</si>
  <si>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</si>
  <si>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</si>
  <si>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</si>
  <si>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</si>
  <si>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</si>
  <si>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</si>
  <si>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</si>
  <si>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</si>
  <si>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</si>
  <si>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</si>
  <si>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</si>
  <si>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</si>
  <si>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</si>
  <si>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</si>
  <si>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</si>
  <si>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</si>
  <si>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</si>
  <si>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</si>
  <si>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</si>
  <si>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</si>
  <si>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</si>
  <si>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</si>
  <si>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</si>
  <si>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</si>
  <si>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</si>
  <si>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</si>
  <si>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</si>
  <si>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</si>
  <si>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</si>
  <si>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</si>
  <si>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</si>
  <si>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</si>
  <si>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</si>
  <si>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</si>
  <si>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</si>
  <si>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</si>
  <si>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</si>
  <si>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</si>
  <si>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</si>
  <si>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</si>
  <si>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</si>
  <si>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</si>
  <si>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</si>
  <si>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</si>
  <si>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</si>
  <si>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</si>
  <si>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</si>
  <si>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</si>
  <si>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</si>
  <si>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</si>
  <si>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</si>
  <si>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</si>
  <si>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</si>
  <si>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</si>
  <si>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</si>
  <si>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</si>
  <si>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</si>
  <si>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</si>
  <si>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</si>
  <si>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</si>
  <si>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</si>
  <si>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</si>
  <si>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</si>
  <si>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</si>
  <si>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</si>
  <si>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</si>
  <si>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</si>
  <si>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</si>
  <si>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</si>
  <si>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</si>
  <si>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</si>
  <si>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</si>
  <si>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</si>
  <si>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</si>
  <si>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</si>
  <si>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</si>
  <si>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</si>
  <si>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</si>
  <si>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</si>
  <si>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</si>
  <si>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</si>
  <si>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</si>
  <si>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</si>
  <si>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</si>
  <si>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</si>
  <si>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</si>
  <si>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</si>
  <si>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</si>
  <si>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</si>
  <si>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</si>
  <si>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</si>
  <si>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</si>
  <si>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</si>
  <si>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</si>
  <si>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</si>
  <si>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</si>
  <si>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</si>
  <si>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</si>
  <si>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</si>
  <si>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</si>
  <si>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</si>
  <si>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</si>
  <si>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</si>
  <si>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</si>
  <si>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</si>
  <si>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</si>
  <si>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</si>
  <si>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</si>
  <si>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</si>
  <si>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</si>
  <si>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</si>
  <si>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</si>
  <si>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</si>
  <si>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</si>
  <si>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</si>
  <si>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</si>
  <si>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</si>
  <si>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</si>
  <si>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</si>
  <si>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</si>
  <si>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</si>
  <si>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</si>
  <si>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</si>
  <si>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</si>
  <si>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</si>
  <si>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</si>
  <si>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</si>
  <si>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</si>
  <si>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</si>
  <si>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</si>
  <si>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</si>
  <si>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</si>
  <si>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</si>
  <si>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</si>
  <si>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</si>
  <si>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</si>
  <si>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</si>
  <si>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</si>
  <si>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</si>
  <si>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</si>
  <si>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</si>
  <si>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</si>
  <si>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</si>
  <si>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</si>
  <si>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</si>
  <si>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</si>
  <si>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</si>
  <si>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</si>
  <si>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</si>
  <si>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</si>
  <si>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</si>
  <si>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</si>
  <si>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</si>
  <si>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</si>
  <si>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</si>
  <si>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</si>
  <si>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</si>
  <si>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</si>
  <si>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</si>
  <si>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</si>
  <si>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</si>
  <si>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</si>
  <si>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</si>
  <si>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</si>
  <si>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</si>
  <si>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</si>
  <si>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</si>
  <si>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</si>
  <si>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</si>
  <si>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</si>
  <si>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</si>
  <si>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</si>
  <si>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</si>
  <si>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</si>
  <si>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</si>
  <si>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</si>
  <si>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</si>
  <si>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</si>
  <si>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</si>
  <si>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</si>
  <si>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</si>
  <si>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</si>
  <si>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</si>
  <si>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</si>
  <si>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</si>
  <si>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</si>
  <si>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</si>
  <si>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</si>
  <si>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</si>
  <si>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</si>
  <si>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</si>
  <si>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</si>
  <si>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</si>
  <si>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</si>
  <si>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</si>
  <si>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</si>
  <si>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</si>
  <si>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</si>
  <si>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</si>
  <si>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</si>
  <si>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</si>
  <si>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</si>
  <si>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</si>
  <si>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</si>
  <si>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</si>
  <si>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</si>
  <si>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</si>
  <si>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</si>
  <si>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</si>
  <si>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</si>
  <si>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</si>
  <si>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</si>
  <si>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</si>
  <si>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</si>
  <si>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</si>
  <si>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</si>
  <si>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</si>
  <si>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</si>
  <si>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</si>
  <si>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</si>
  <si>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</si>
  <si>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</si>
  <si>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</si>
  <si>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</si>
  <si>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</si>
  <si>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</si>
  <si>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</si>
  <si>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</si>
  <si>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</si>
  <si>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</si>
  <si>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</si>
  <si>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</si>
  <si>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</si>
  <si>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</si>
  <si>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</si>
  <si>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</si>
  <si>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</si>
  <si>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</si>
  <si>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</si>
  <si>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</si>
  <si>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</si>
  <si>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</si>
  <si>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</si>
  <si>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</si>
  <si>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</si>
  <si>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</si>
  <si>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</si>
  <si>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</si>
  <si>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</si>
  <si>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</si>
  <si>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</si>
  <si>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</si>
  <si>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</si>
  <si>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</si>
  <si>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</si>
  <si>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</si>
  <si>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</si>
  <si>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</si>
  <si>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</si>
  <si>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</si>
  <si>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</si>
  <si>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</si>
  <si>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</si>
  <si>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</si>
  <si>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</si>
  <si>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</si>
  <si>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</si>
  <si>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</si>
  <si>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</si>
  <si>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</si>
  <si>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</si>
  <si>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</si>
  <si>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</si>
  <si>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</si>
  <si>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</si>
  <si>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</si>
  <si>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</si>
  <si>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</si>
  <si>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</si>
  <si>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</si>
  <si>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</si>
  <si>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</si>
  <si>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</si>
  <si>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</si>
  <si>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</si>
  <si>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</si>
  <si>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</si>
  <si>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</si>
  <si>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</si>
  <si>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</si>
  <si>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</si>
  <si>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</si>
  <si>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</si>
  <si>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</si>
  <si>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</si>
  <si>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</si>
  <si>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</si>
  <si>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</si>
  <si>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</si>
  <si>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</si>
  <si>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</si>
  <si>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</si>
  <si>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</si>
  <si>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</si>
  <si>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</si>
  <si>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</si>
  <si>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</si>
  <si>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</si>
  <si>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</si>
  <si>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</si>
  <si>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</si>
  <si>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</si>
  <si>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</si>
  <si>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</si>
  <si>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</si>
  <si>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</si>
  <si>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</si>
  <si>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</si>
  <si>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</si>
  <si>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</si>
  <si>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</si>
  <si>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</si>
  <si>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</si>
  <si>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</si>
  <si>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</si>
  <si>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</si>
  <si>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</si>
  <si>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</si>
  <si>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</si>
  <si>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</si>
  <si>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</si>
  <si>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</si>
  <si>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</si>
  <si>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</si>
  <si>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</si>
  <si>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</si>
  <si>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</si>
  <si>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</si>
  <si>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</si>
  <si>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</si>
  <si>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</si>
  <si>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</si>
  <si>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</si>
  <si>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</si>
  <si>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</si>
  <si>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</si>
  <si>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</si>
  <si>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</si>
  <si>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</si>
  <si>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</si>
  <si>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</si>
  <si>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</si>
  <si>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</si>
  <si>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</si>
  <si>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</si>
  <si>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</si>
  <si>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</si>
  <si>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</si>
  <si>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</si>
  <si>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</si>
  <si>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</si>
  <si>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</si>
  <si>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</si>
  <si>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</si>
  <si>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</si>
  <si>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</si>
  <si>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</si>
  <si>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</si>
  <si>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</si>
  <si>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</si>
  <si>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</si>
  <si>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</si>
  <si>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</si>
  <si>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</si>
  <si>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</si>
  <si>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</si>
  <si>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</si>
  <si>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</si>
  <si>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</si>
  <si>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</si>
  <si>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</si>
  <si>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</si>
  <si>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</si>
  <si>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</si>
  <si>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</si>
  <si>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</si>
  <si>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</si>
  <si>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</si>
  <si>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</si>
  <si>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</si>
  <si>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</si>
  <si>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</si>
  <si>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</si>
  <si>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</si>
  <si>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</si>
  <si>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</si>
  <si>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</si>
  <si>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</si>
  <si>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</si>
  <si>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</si>
  <si>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</si>
  <si>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</si>
  <si>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</si>
  <si>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</si>
  <si>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</si>
  <si>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</si>
  <si>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</si>
  <si>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</si>
  <si>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</si>
  <si>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</si>
  <si>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</si>
  <si>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</si>
  <si>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</si>
  <si>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</si>
  <si>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</si>
  <si>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</si>
  <si>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</si>
  <si>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</si>
  <si>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</si>
  <si>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</si>
  <si>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</si>
  <si>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</si>
  <si>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</si>
  <si>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</si>
  <si>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</si>
  <si>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</si>
  <si>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</si>
  <si>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</si>
  <si>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</si>
  <si>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</si>
  <si>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</si>
  <si>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</si>
  <si>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</si>
  <si>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</si>
  <si>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</si>
  <si>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</si>
  <si>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</si>
  <si>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</si>
  <si>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</si>
  <si>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</si>
  <si>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</si>
  <si>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</si>
  <si>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</si>
  <si>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</si>
  <si>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</si>
  <si>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</si>
  <si>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</si>
  <si>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</si>
  <si>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</si>
  <si>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</si>
  <si>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</si>
  <si>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</si>
  <si>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</si>
  <si>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</si>
  <si>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</si>
  <si>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</si>
  <si>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</si>
  <si>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</si>
  <si>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</si>
  <si>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</si>
  <si>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</si>
  <si>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</si>
  <si>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</si>
  <si>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</si>
  <si>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</si>
  <si>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</si>
  <si>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</si>
  <si>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</si>
  <si>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</si>
  <si>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</si>
  <si>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</si>
  <si>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</si>
  <si>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</si>
  <si>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</si>
  <si>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</si>
  <si>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</si>
  <si>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</si>
  <si>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</si>
  <si>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</si>
  <si>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</si>
  <si>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</si>
  <si>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</si>
  <si>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</si>
  <si>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</si>
  <si>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</si>
  <si>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</si>
  <si>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</si>
  <si>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</si>
  <si>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</si>
  <si>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</si>
  <si>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</si>
  <si>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</si>
  <si>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</si>
  <si>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</si>
  <si>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</si>
  <si>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</si>
  <si>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</si>
  <si>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</si>
  <si>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</si>
  <si>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</si>
  <si>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</si>
  <si>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</si>
  <si>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</si>
  <si>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</si>
  <si>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</si>
  <si>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</si>
  <si>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</si>
  <si>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</si>
  <si>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</si>
  <si>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</si>
  <si>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</si>
  <si>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</si>
  <si>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</si>
  <si>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</si>
  <si>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</si>
  <si>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</si>
  <si>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</si>
  <si>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</si>
  <si>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</si>
  <si>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</si>
  <si>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</si>
  <si>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</si>
  <si>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</si>
  <si>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</si>
  <si>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</si>
  <si>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</si>
  <si>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</si>
  <si>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</si>
  <si>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</si>
  <si>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</si>
  <si>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</si>
  <si>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</si>
  <si>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</si>
  <si>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</si>
  <si>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</si>
  <si>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</si>
  <si>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</si>
  <si>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</si>
  <si>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</si>
  <si>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</si>
  <si>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</si>
  <si>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</si>
  <si>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</si>
  <si>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</si>
  <si>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</si>
  <si>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</si>
  <si>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</si>
  <si>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</si>
  <si>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</si>
  <si>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</si>
  <si>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</si>
  <si>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</si>
  <si>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</si>
  <si>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</si>
  <si>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</si>
  <si>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</si>
  <si>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</si>
  <si>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</si>
  <si>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</si>
  <si>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</si>
  <si>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</si>
  <si>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</si>
  <si>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</si>
  <si>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</si>
  <si>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</si>
  <si>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</si>
  <si>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</si>
  <si>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</si>
  <si>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</si>
  <si>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</si>
  <si>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</si>
  <si>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</si>
  <si>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</si>
  <si>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</si>
  <si>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</si>
  <si>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</si>
  <si>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</si>
  <si>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</si>
  <si>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</si>
  <si>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</si>
  <si>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</si>
  <si>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</si>
  <si>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</si>
  <si>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</si>
  <si>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</si>
  <si>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</si>
  <si>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</si>
  <si>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</si>
  <si>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</si>
  <si>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</si>
  <si>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</si>
  <si>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</si>
  <si>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</si>
  <si>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</si>
  <si>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</si>
  <si>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</si>
  <si>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</si>
  <si>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</si>
  <si>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</si>
  <si>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</si>
  <si>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</si>
  <si>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</si>
  <si>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</si>
  <si>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</si>
  <si>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</si>
  <si>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</si>
  <si>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</si>
  <si>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</si>
  <si>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</si>
  <si>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</si>
  <si>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</si>
  <si>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</si>
  <si>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</si>
  <si>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</si>
  <si>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</si>
  <si>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</si>
  <si>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</si>
  <si>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</si>
  <si>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</si>
  <si>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</si>
  <si>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</si>
  <si>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</si>
  <si>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</si>
  <si>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</si>
  <si>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</si>
  <si>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</si>
  <si>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</si>
  <si>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</si>
  <si>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</si>
  <si>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</si>
  <si>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</si>
  <si>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</si>
  <si>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</si>
  <si>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</si>
  <si>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</si>
  <si>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</si>
  <si>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</si>
  <si>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</si>
  <si>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</si>
  <si>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</si>
  <si>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</si>
  <si>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</si>
  <si>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</si>
  <si>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</si>
  <si>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</si>
  <si>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</si>
  <si>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</si>
  <si>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</si>
  <si>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</si>
  <si>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</si>
  <si>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</si>
  <si>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</si>
  <si>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</si>
  <si>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</si>
  <si>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</si>
  <si>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</si>
  <si>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</si>
  <si>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</si>
  <si>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</si>
  <si>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</si>
  <si>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</si>
  <si>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</si>
  <si>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</si>
  <si>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</si>
  <si>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</si>
  <si>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</si>
  <si>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</si>
  <si>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</si>
  <si>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</si>
  <si>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</si>
  <si>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</si>
  <si>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</si>
  <si>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</si>
  <si>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</si>
  <si>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</si>
  <si>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</si>
  <si>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</si>
  <si>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</si>
  <si>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</si>
  <si>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</si>
  <si>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</si>
  <si>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</si>
  <si>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</si>
  <si>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</si>
  <si>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</si>
  <si>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</si>
  <si>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</si>
  <si>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</si>
  <si>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</si>
  <si>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</si>
  <si>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</si>
  <si>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</si>
  <si>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</si>
  <si>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</si>
  <si>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</si>
  <si>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</si>
  <si>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</si>
  <si>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</si>
  <si>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</si>
  <si>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</si>
  <si>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</si>
  <si>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</si>
  <si>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</si>
  <si>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</si>
  <si>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</si>
  <si>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</si>
  <si>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</si>
  <si>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</si>
  <si>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</si>
  <si>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</si>
  <si>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</si>
  <si>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</si>
  <si>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</si>
  <si>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</si>
  <si>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</si>
  <si>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</si>
  <si>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</si>
  <si>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</si>
  <si>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</si>
  <si>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</si>
  <si>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</si>
  <si>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</si>
  <si>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</si>
  <si>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</si>
  <si>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</si>
  <si>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</si>
  <si>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</si>
  <si>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</si>
  <si>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</si>
  <si>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</si>
  <si>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</si>
  <si>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</si>
  <si>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</si>
  <si>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</si>
  <si>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</si>
  <si>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</si>
  <si>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</si>
  <si>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</si>
  <si>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</si>
  <si>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</si>
  <si>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</si>
  <si>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</si>
  <si>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</si>
  <si>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</si>
  <si>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</si>
  <si>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</si>
  <si>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</si>
  <si>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</si>
  <si>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</si>
  <si>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</si>
  <si>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</si>
  <si>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</si>
  <si>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</si>
  <si>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</si>
  <si>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</si>
  <si>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</si>
  <si>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</si>
  <si>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</si>
  <si>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</si>
  <si>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</si>
  <si>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</si>
  <si>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</si>
  <si>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</si>
  <si>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</si>
  <si>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</si>
  <si>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</si>
  <si>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</si>
  <si>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</si>
  <si>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</si>
  <si>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</si>
  <si>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</si>
  <si>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</si>
  <si>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</si>
  <si>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</si>
  <si>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</si>
  <si>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</si>
  <si>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</si>
  <si>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</si>
  <si>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</si>
  <si>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</si>
  <si>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</si>
  <si>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</si>
  <si>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</si>
  <si>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</si>
  <si>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</si>
  <si>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</si>
  <si>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</si>
  <si>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</si>
  <si>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</si>
  <si>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</si>
  <si>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</si>
  <si>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</si>
  <si>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</si>
  <si>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</si>
  <si>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</si>
  <si>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</si>
  <si>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</si>
  <si>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</si>
  <si>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</si>
  <si>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</si>
  <si>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</si>
  <si>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</si>
  <si>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</si>
  <si>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</si>
  <si>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</si>
  <si>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</si>
  <si>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</si>
  <si>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</si>
  <si>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</si>
  <si>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</si>
  <si>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</si>
  <si>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</si>
  <si>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</si>
  <si>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</si>
  <si>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</si>
  <si>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</si>
  <si>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</si>
  <si>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</si>
  <si>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</si>
  <si>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</si>
  <si>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</si>
  <si>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</si>
  <si>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</si>
  <si>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</si>
  <si>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</si>
  <si>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</si>
  <si>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</si>
  <si>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</si>
  <si>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</si>
  <si>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</si>
  <si>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</si>
  <si>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</si>
  <si>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</si>
  <si>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</si>
  <si>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</si>
  <si>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</si>
  <si>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</si>
  <si>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</si>
  <si>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</si>
  <si>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</si>
  <si>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</si>
  <si>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</si>
  <si>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</si>
  <si>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</si>
  <si>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</si>
  <si>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</si>
  <si>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</si>
  <si>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</si>
  <si>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</si>
  <si>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</si>
  <si>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</si>
  <si>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</si>
  <si>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</si>
  <si>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</si>
  <si>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</si>
  <si>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</si>
  <si>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</si>
  <si>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</si>
  <si>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</si>
  <si>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</si>
  <si>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</si>
  <si>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</si>
  <si>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</si>
  <si>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</si>
  <si>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</si>
  <si>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</si>
  <si>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</si>
  <si>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</si>
  <si>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</si>
  <si>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</si>
  <si>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</si>
  <si>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</si>
  <si>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</si>
  <si>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</si>
  <si>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</si>
  <si>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</si>
  <si>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</si>
  <si>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</si>
  <si>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</si>
  <si>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</si>
  <si>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</si>
  <si>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</si>
  <si>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</si>
  <si>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</si>
  <si>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</si>
  <si>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</si>
  <si>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</si>
  <si>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</si>
  <si>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</si>
  <si>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</si>
  <si>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</si>
  <si>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</si>
  <si>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</si>
  <si>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</si>
  <si>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</si>
  <si>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</si>
  <si>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</si>
  <si>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</si>
  <si>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</si>
  <si>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</si>
  <si>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</si>
  <si>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</si>
  <si>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</si>
  <si>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</si>
  <si>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</si>
  <si>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</si>
  <si>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</si>
  <si>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</si>
  <si>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</si>
  <si>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</si>
  <si>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</si>
  <si>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</si>
  <si>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</si>
  <si>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</si>
  <si>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</si>
  <si>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</si>
  <si>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</si>
  <si>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</si>
  <si>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</si>
  <si>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</si>
  <si>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</si>
  <si>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</si>
  <si>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</si>
  <si>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</si>
  <si>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</si>
  <si>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</si>
  <si>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</si>
  <si>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</si>
  <si>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</si>
  <si>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</si>
  <si>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</si>
  <si>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</si>
  <si>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</si>
  <si>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</si>
  <si>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</si>
  <si>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</si>
  <si>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</si>
  <si>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</si>
  <si>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</si>
  <si>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</si>
  <si>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</si>
  <si>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</si>
  <si>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</si>
  <si>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</si>
  <si>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</si>
  <si>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</si>
  <si>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</si>
  <si>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</si>
  <si>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</si>
  <si>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</si>
  <si>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</si>
  <si>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</si>
  <si>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</si>
  <si>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</si>
  <si>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</si>
  <si>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</si>
  <si>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</si>
  <si>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</si>
  <si>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</si>
  <si>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</si>
  <si>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</si>
  <si>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</si>
  <si>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</si>
  <si>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</si>
  <si>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</si>
  <si>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</si>
  <si>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</si>
  <si>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</si>
  <si>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</si>
  <si>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</si>
  <si>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</si>
  <si>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</si>
  <si>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</si>
  <si>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</si>
  <si>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</si>
  <si>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</si>
  <si>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</si>
  <si>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</si>
  <si>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</si>
  <si>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</si>
  <si>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</si>
  <si>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</si>
  <si>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</si>
  <si>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</si>
  <si>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</si>
  <si>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</si>
  <si>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</si>
  <si>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</si>
  <si>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</si>
  <si>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</si>
  <si>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</si>
  <si>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</si>
  <si>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</si>
  <si>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</si>
  <si>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</si>
  <si>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</si>
  <si>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</si>
  <si>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</si>
  <si>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</si>
  <si>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</si>
  <si>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</si>
  <si>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</si>
  <si>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</si>
  <si>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</si>
  <si>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</si>
  <si>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</si>
  <si>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</si>
  <si>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</si>
  <si>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</si>
  <si>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</si>
  <si>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</si>
  <si>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</si>
  <si>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</si>
  <si>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</si>
  <si>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</si>
  <si>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</si>
  <si>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</si>
  <si>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</si>
  <si>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</si>
  <si>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</si>
  <si>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</si>
  <si>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</si>
  <si>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</si>
  <si>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</si>
  <si>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</si>
  <si>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</si>
  <si>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</si>
  <si>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</si>
  <si>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</si>
  <si>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</si>
  <si>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</si>
  <si>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</si>
  <si>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</si>
  <si>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</si>
  <si>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</si>
  <si>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</si>
  <si>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</si>
  <si>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</si>
  <si>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</si>
  <si>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</si>
  <si>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</si>
  <si>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</si>
  <si>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</si>
  <si>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</si>
  <si>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</si>
  <si>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</si>
  <si>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</si>
  <si>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</si>
  <si>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</si>
  <si>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</si>
  <si>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</si>
  <si>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</si>
  <si>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</si>
  <si>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</si>
  <si>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</si>
  <si>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</si>
  <si>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</si>
  <si>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</si>
  <si>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</si>
  <si>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</si>
  <si>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</si>
  <si>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</si>
  <si>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</si>
  <si>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</si>
  <si>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</si>
  <si>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</si>
  <si>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</si>
  <si>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</si>
  <si>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</si>
  <si>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</si>
  <si>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</si>
  <si>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</si>
  <si>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</si>
  <si>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</si>
  <si>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</si>
  <si>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</si>
  <si>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</si>
  <si>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</si>
  <si>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</si>
  <si>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</si>
  <si>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</si>
  <si>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</si>
  <si>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</si>
  <si>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</si>
  <si>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</si>
  <si>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</si>
  <si>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</si>
  <si>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</si>
  <si>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</si>
  <si>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</si>
  <si>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</si>
  <si>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</si>
  <si>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</si>
  <si>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</si>
  <si>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</si>
  <si>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</si>
  <si>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</si>
  <si>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</si>
  <si>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</si>
  <si>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</si>
  <si>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</si>
  <si>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</si>
  <si>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</si>
  <si>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</si>
  <si>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</si>
  <si>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</si>
  <si>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</si>
  <si>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</si>
  <si>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</si>
  <si>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</si>
  <si>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</si>
  <si>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</si>
  <si>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</si>
  <si>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</si>
  <si>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</si>
  <si>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</si>
  <si>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</si>
  <si>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</si>
  <si>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</si>
  <si>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</si>
  <si>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</si>
  <si>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</si>
  <si>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</si>
  <si>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</si>
  <si>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</si>
  <si>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</si>
  <si>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</si>
  <si>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</si>
  <si>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</si>
  <si>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</si>
  <si>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</si>
  <si>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</si>
  <si>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</si>
  <si>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</si>
  <si>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</si>
  <si>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</si>
  <si>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</si>
  <si>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</si>
  <si>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</si>
  <si>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</si>
  <si>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</si>
  <si>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</si>
  <si>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</si>
  <si>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</si>
  <si>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</si>
  <si>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</si>
  <si>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</si>
  <si>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</si>
  <si>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</si>
  <si>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</si>
  <si>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</si>
  <si>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</si>
  <si>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</si>
  <si>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</si>
  <si>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</si>
  <si>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</si>
  <si>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</si>
  <si>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</si>
  <si>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</si>
  <si>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</si>
  <si>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</si>
  <si>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</si>
  <si>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</si>
  <si>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</si>
  <si>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</si>
  <si>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</si>
  <si>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</si>
  <si>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</si>
  <si>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</si>
  <si>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</si>
  <si>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</si>
  <si>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</si>
  <si>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</si>
  <si>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</si>
  <si>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</si>
  <si>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</si>
  <si>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</si>
  <si>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</si>
  <si>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</si>
  <si>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</si>
  <si>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</si>
  <si>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</si>
  <si>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</si>
  <si>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</si>
  <si>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</si>
  <si>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</si>
  <si>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</si>
  <si>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</si>
  <si>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</si>
  <si>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</si>
  <si>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</si>
  <si>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</si>
  <si>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</si>
  <si>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</si>
  <si>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</si>
  <si>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</si>
  <si>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</si>
  <si>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</si>
  <si>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</si>
  <si>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</si>
  <si>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</si>
  <si>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</si>
  <si>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</si>
  <si>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</si>
  <si>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</si>
  <si>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</si>
  <si>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</si>
  <si>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</si>
  <si>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</si>
  <si>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</si>
  <si>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</si>
  <si>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</si>
  <si>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</si>
  <si>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</si>
  <si>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</si>
  <si>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</si>
  <si>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</si>
  <si>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</si>
  <si>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</si>
  <si>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</si>
  <si>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</si>
  <si>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</si>
  <si>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</si>
  <si>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</si>
  <si>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</si>
  <si>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</si>
  <si>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</si>
  <si>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</si>
  <si>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</si>
  <si>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</si>
  <si>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</si>
  <si>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</si>
  <si>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</si>
  <si>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</si>
  <si>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</si>
  <si>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</si>
  <si>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</si>
  <si>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</si>
  <si>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</si>
  <si>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</si>
  <si>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</si>
  <si>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</si>
  <si>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</si>
  <si>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</si>
  <si>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</si>
  <si>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</si>
  <si>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</si>
  <si>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</si>
  <si>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</si>
  <si>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</si>
  <si>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</si>
  <si>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</si>
  <si>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</si>
  <si>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</si>
  <si>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</si>
  <si>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</si>
  <si>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</si>
  <si>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</si>
  <si>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</si>
  <si>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</si>
  <si>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</si>
  <si>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</si>
  <si>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</si>
  <si>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</si>
  <si>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</si>
  <si>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</si>
  <si>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</si>
  <si>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</si>
  <si>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</si>
  <si>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</si>
  <si>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</si>
  <si>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</si>
  <si>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</si>
  <si>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</si>
  <si>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</si>
  <si>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</si>
  <si>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</si>
  <si>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</si>
  <si>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</si>
  <si>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</si>
  <si>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</si>
  <si>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</si>
  <si>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</si>
  <si>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</si>
  <si>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</si>
  <si>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</si>
  <si>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</si>
  <si>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</si>
  <si>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</si>
  <si>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</si>
  <si>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</si>
  <si>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</si>
  <si>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</si>
  <si>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</si>
  <si>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</si>
  <si>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</si>
  <si>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</si>
  <si>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</si>
  <si>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</si>
  <si>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</si>
  <si>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</si>
  <si>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</si>
  <si>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</si>
  <si>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</si>
  <si>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</si>
  <si>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</si>
  <si>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</si>
  <si>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</si>
  <si>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</si>
  <si>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</si>
  <si>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</si>
  <si>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</si>
  <si>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</si>
  <si>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</si>
  <si>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</si>
  <si>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</si>
  <si>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</si>
  <si>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</si>
  <si>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</si>
  <si>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</si>
  <si>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</si>
  <si>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</si>
  <si>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</si>
  <si>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</si>
  <si>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</si>
  <si>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</si>
  <si>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</si>
  <si>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</si>
  <si>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</si>
  <si>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</si>
  <si>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</si>
  <si>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</si>
  <si>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</si>
  <si>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</si>
  <si>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</si>
  <si>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</si>
  <si>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</si>
  <si>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</si>
  <si>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</si>
  <si>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</si>
  <si>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</si>
  <si>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</si>
  <si>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</si>
  <si>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</si>
  <si>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</si>
  <si>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</si>
  <si>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</si>
  <si>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</si>
  <si>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</si>
  <si>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</si>
  <si>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</si>
  <si>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</si>
  <si>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</si>
  <si>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</si>
  <si>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</si>
  <si>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</si>
  <si>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</si>
  <si>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</si>
  <si>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</si>
  <si>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</si>
  <si>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</si>
  <si>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</si>
  <si>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</si>
  <si>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</si>
  <si>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</si>
  <si>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</si>
  <si>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</si>
  <si>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</si>
  <si>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</si>
  <si>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</si>
  <si>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</si>
  <si>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</si>
  <si>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</si>
  <si>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</si>
  <si>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</si>
  <si>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</si>
  <si>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</si>
  <si>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</si>
  <si>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</si>
  <si>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</si>
  <si>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</si>
  <si>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</si>
  <si>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</si>
  <si>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</si>
  <si>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</si>
  <si>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</si>
  <si>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</si>
  <si>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</si>
  <si>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</si>
  <si>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</si>
  <si>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</si>
  <si>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</si>
  <si>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</si>
  <si>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</si>
  <si>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</si>
  <si>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</si>
  <si>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</si>
  <si>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</si>
  <si>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</si>
  <si>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</si>
  <si>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</si>
  <si>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</si>
  <si>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</si>
  <si>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</si>
  <si>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</si>
  <si>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</si>
  <si>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</si>
  <si>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</si>
  <si>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</si>
  <si>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</si>
  <si>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</si>
  <si>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</si>
  <si>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</si>
  <si>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</si>
  <si>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</si>
  <si>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</si>
  <si>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</si>
  <si>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</si>
  <si>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</si>
  <si>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</si>
  <si>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</si>
  <si>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</si>
  <si>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</si>
  <si>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</si>
  <si>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</si>
  <si>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</si>
  <si>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</si>
  <si>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</si>
  <si>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</si>
  <si>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</si>
  <si>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</si>
  <si>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</si>
  <si>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</si>
  <si>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</si>
  <si>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</si>
  <si>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</si>
  <si>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</si>
  <si>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</si>
  <si>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</si>
  <si>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</si>
  <si>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</si>
  <si>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</si>
  <si>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</si>
  <si>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</si>
  <si>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</si>
  <si>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</si>
  <si>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</si>
  <si>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</si>
  <si>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</si>
  <si>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</si>
  <si>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</si>
  <si>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</si>
  <si>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</si>
  <si>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</si>
  <si>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</si>
  <si>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</si>
  <si>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</si>
  <si>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</si>
  <si>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</si>
  <si>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</si>
  <si>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</si>
  <si>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</si>
  <si>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</si>
  <si>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</si>
  <si>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</si>
  <si>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</si>
  <si>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</si>
  <si>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</si>
  <si>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</si>
  <si>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</si>
  <si>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</si>
  <si>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</si>
  <si>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</si>
  <si>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</si>
  <si>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</si>
  <si>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</si>
  <si>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</si>
  <si>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</si>
  <si>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</si>
  <si>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</si>
  <si>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</si>
  <si>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</si>
  <si>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</si>
  <si>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</si>
  <si>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</si>
  <si>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</si>
  <si>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</si>
  <si>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</si>
  <si>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</si>
  <si>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</si>
  <si>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</si>
  <si>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</si>
  <si>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</si>
  <si>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</si>
  <si>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</si>
  <si>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</si>
  <si>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</si>
  <si>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</si>
  <si>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</si>
  <si>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</si>
  <si>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</si>
  <si>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</si>
  <si>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</si>
  <si>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</si>
  <si>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</si>
  <si>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</si>
  <si>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</si>
  <si>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</si>
  <si>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</si>
  <si>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</si>
  <si>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</si>
  <si>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</si>
  <si>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</si>
  <si>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</si>
  <si>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</si>
  <si>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</si>
  <si>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</si>
  <si>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</si>
  <si>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</si>
  <si>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</si>
  <si>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</si>
  <si>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</si>
  <si>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</si>
  <si>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</si>
  <si>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</si>
  <si>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</si>
  <si>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</si>
  <si>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</si>
  <si>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</si>
  <si>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</si>
  <si>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</si>
  <si>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</si>
  <si>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</si>
  <si>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</si>
  <si>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</si>
  <si>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</si>
  <si>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</si>
  <si>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</si>
  <si>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</si>
  <si>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</si>
  <si>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</si>
  <si>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</si>
  <si>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</si>
  <si>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</si>
  <si>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</si>
  <si>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</si>
  <si>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</si>
  <si>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</si>
  <si>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</si>
  <si>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</si>
  <si>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</si>
  <si>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</si>
  <si>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</si>
  <si>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</si>
  <si>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</si>
  <si>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</si>
  <si>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</si>
  <si>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</si>
  <si>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</si>
  <si>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</si>
  <si>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</si>
  <si>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</si>
  <si>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</si>
  <si>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</si>
  <si>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</si>
  <si>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</si>
  <si>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</si>
  <si>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</si>
  <si>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</si>
  <si>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</si>
  <si>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</si>
  <si>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</si>
  <si>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</si>
  <si>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</si>
  <si>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</si>
  <si>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</si>
  <si>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</si>
  <si>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</si>
  <si>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</si>
  <si>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</si>
  <si>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</si>
  <si>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</si>
  <si>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</si>
  <si>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</si>
  <si>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</si>
  <si>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</si>
  <si>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</si>
  <si>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</si>
  <si>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</si>
  <si>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</si>
  <si>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</si>
  <si>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</si>
  <si>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</si>
  <si>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</si>
  <si>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</si>
  <si>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</si>
  <si>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</si>
  <si>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</si>
  <si>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</si>
  <si>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</si>
  <si>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</si>
  <si>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</si>
  <si>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</si>
  <si>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</si>
  <si>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</si>
  <si>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</si>
  <si>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</si>
  <si>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</si>
  <si>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</si>
  <si>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</si>
  <si>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</si>
  <si>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</si>
  <si>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</si>
  <si>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</si>
  <si>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</si>
  <si>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</si>
  <si>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</si>
  <si>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</si>
  <si>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</si>
  <si>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</si>
  <si>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</si>
  <si>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</si>
  <si>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</si>
  <si>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</si>
  <si>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</si>
  <si>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</si>
  <si>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</si>
  <si>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</si>
  <si>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</si>
  <si>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</si>
  <si>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</si>
  <si>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</si>
  <si>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</si>
  <si>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</si>
  <si>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</si>
  <si>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</si>
  <si>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</si>
  <si>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</si>
  <si>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</si>
  <si>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</si>
  <si>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</si>
  <si>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</si>
  <si>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</si>
  <si>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</si>
  <si>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</si>
  <si>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</si>
  <si>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</si>
  <si>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</si>
  <si>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</si>
  <si>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</si>
  <si>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</si>
  <si>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</si>
  <si>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</si>
  <si>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</si>
  <si>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</si>
  <si>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</si>
  <si>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</si>
  <si>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</si>
  <si>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</si>
  <si>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</si>
  <si>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</si>
  <si>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</si>
  <si>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</si>
  <si>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</si>
  <si>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</si>
  <si>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</si>
  <si>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</si>
  <si>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</si>
  <si>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</si>
  <si>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</si>
  <si>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</si>
  <si>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</si>
  <si>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</si>
  <si>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</si>
  <si>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</si>
  <si>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</si>
  <si>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</si>
  <si>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</si>
  <si>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</si>
  <si>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</si>
  <si>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</si>
  <si>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</si>
  <si>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</si>
  <si>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</si>
  <si>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</si>
  <si>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</si>
  <si>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</si>
  <si>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</si>
  <si>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</si>
  <si>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</si>
  <si>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</si>
  <si>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</si>
  <si>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</si>
  <si>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</si>
  <si>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</si>
  <si>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</si>
  <si>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</si>
  <si>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</si>
  <si>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</si>
  <si>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</si>
  <si>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</si>
  <si>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</si>
  <si>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</si>
  <si>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</si>
  <si>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</si>
  <si>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</si>
  <si>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</si>
  <si>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</si>
  <si>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</si>
  <si>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</si>
  <si>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</si>
  <si>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</si>
  <si>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</si>
  <si>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</si>
  <si>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</si>
  <si>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</si>
  <si>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</si>
  <si>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</si>
  <si>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</si>
  <si>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</si>
  <si>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</si>
  <si>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</si>
  <si>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</si>
  <si>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</si>
  <si>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</si>
  <si>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</si>
  <si>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</si>
  <si>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</si>
  <si>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</si>
  <si>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</si>
  <si>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</si>
  <si>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</si>
  <si>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</si>
  <si>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</si>
  <si>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</si>
  <si>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</si>
  <si>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</si>
  <si>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</si>
  <si>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</si>
  <si>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</si>
  <si>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</si>
  <si>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</si>
  <si>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</si>
  <si>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</si>
  <si>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</si>
  <si>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</si>
  <si>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</si>
  <si>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</si>
  <si>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</si>
  <si>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</si>
  <si>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</si>
  <si>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</si>
  <si>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</si>
  <si>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</si>
  <si>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</si>
  <si>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</si>
  <si>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</si>
  <si>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</si>
  <si>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</si>
  <si>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</si>
  <si>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</si>
  <si>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</si>
  <si>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</si>
  <si>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</si>
  <si>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</si>
  <si>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</si>
  <si>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</si>
  <si>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</si>
  <si>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</si>
  <si>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</si>
  <si>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</si>
  <si>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</si>
  <si>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</si>
  <si>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</si>
  <si>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</si>
  <si>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</si>
  <si>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</si>
  <si>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</si>
  <si>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</si>
  <si>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</si>
  <si>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</si>
  <si>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</si>
  <si>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</si>
  <si>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</si>
  <si>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</si>
  <si>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</si>
  <si>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</si>
  <si>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</si>
  <si>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</si>
  <si>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</si>
  <si>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</si>
  <si>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</si>
  <si>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</si>
  <si>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</si>
  <si>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</si>
  <si>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</si>
  <si>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</si>
  <si>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</si>
  <si>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</si>
  <si>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</si>
  <si>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</si>
  <si>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</si>
  <si>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</si>
  <si>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</si>
  <si>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</si>
  <si>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</si>
  <si>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</si>
  <si>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</si>
  <si>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</si>
  <si>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</si>
  <si>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</si>
  <si>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</si>
  <si>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</si>
  <si>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</si>
  <si>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</si>
  <si>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</si>
  <si>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</si>
  <si>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</si>
  <si>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</si>
  <si>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</si>
  <si>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</si>
  <si>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</si>
  <si>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</si>
  <si>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</si>
  <si>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</si>
  <si>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</si>
  <si>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</si>
  <si>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</si>
  <si>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</si>
  <si>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</si>
  <si>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</si>
  <si>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</si>
  <si>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</si>
  <si>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</si>
  <si>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</si>
  <si>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</si>
  <si>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</si>
  <si>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</si>
  <si>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</si>
  <si>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</si>
  <si>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</si>
  <si>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</si>
  <si>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</si>
  <si>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</si>
  <si>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</si>
  <si>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</si>
  <si>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</si>
  <si>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</si>
  <si>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</si>
  <si>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</si>
  <si>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</si>
  <si>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</si>
  <si>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</si>
  <si>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</si>
  <si>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</si>
  <si>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</si>
  <si>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</si>
  <si>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</si>
  <si>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</si>
  <si>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</si>
  <si>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</si>
  <si>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</si>
  <si>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</si>
  <si>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</si>
  <si>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</si>
  <si>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</si>
  <si>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</si>
  <si>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</si>
  <si>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</si>
  <si>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</si>
  <si>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</si>
  <si>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</si>
  <si>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</si>
  <si>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</si>
  <si>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</si>
  <si>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</si>
  <si>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</si>
  <si>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</si>
  <si>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</si>
  <si>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</si>
  <si>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</si>
  <si>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</si>
  <si>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</si>
  <si>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</si>
  <si>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</si>
  <si>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</si>
  <si>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</si>
  <si>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</si>
  <si>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</si>
  <si>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</si>
  <si>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</si>
  <si>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</si>
  <si>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</si>
  <si>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</si>
  <si>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</si>
  <si>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</si>
  <si>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</si>
  <si>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</si>
  <si>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</si>
  <si>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</si>
  <si>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</si>
  <si>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</si>
  <si>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</si>
  <si>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</si>
  <si>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</si>
  <si>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</si>
  <si>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</si>
  <si>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</si>
  <si>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</si>
  <si>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</si>
  <si>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</si>
  <si>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</si>
  <si>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</si>
  <si>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</si>
  <si>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</si>
  <si>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</si>
  <si>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</si>
  <si>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</si>
  <si>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</si>
  <si>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</si>
  <si>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</si>
  <si>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</si>
  <si>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</si>
  <si>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</si>
  <si>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</si>
  <si>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</si>
  <si>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</si>
  <si>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</si>
  <si>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</si>
  <si>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</si>
  <si>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</si>
  <si>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</si>
  <si>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</si>
  <si>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</si>
  <si>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</si>
  <si>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</si>
  <si>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</si>
  <si>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</si>
  <si>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</si>
  <si>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</si>
  <si>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</si>
  <si>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</si>
  <si>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</si>
  <si>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</si>
  <si>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</si>
  <si>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</si>
  <si>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</si>
  <si>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</si>
  <si>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</si>
  <si>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</si>
  <si>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</si>
  <si>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</si>
  <si>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</si>
  <si>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</si>
  <si>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</si>
  <si>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</si>
  <si>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</si>
  <si>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</si>
  <si>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</si>
  <si>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</si>
  <si>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</si>
  <si>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</si>
  <si>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</si>
  <si>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</si>
  <si>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</si>
  <si>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</si>
  <si>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</si>
  <si>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</si>
  <si>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</si>
  <si>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</si>
  <si>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</si>
  <si>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</si>
  <si>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</si>
  <si>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</si>
  <si>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</si>
  <si>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</si>
  <si>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</si>
  <si>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</si>
  <si>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</si>
  <si>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</si>
  <si>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</si>
  <si>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</si>
  <si>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</si>
  <si>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</si>
  <si>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</si>
  <si>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</si>
  <si>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</si>
  <si>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</si>
  <si>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</si>
  <si>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</si>
  <si>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</si>
  <si>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</si>
  <si>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</si>
  <si>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</si>
  <si>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</si>
  <si>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</si>
  <si>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</si>
  <si>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</si>
  <si>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</si>
  <si>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</si>
  <si>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</si>
  <si>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</si>
  <si>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</si>
  <si>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</si>
  <si>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</si>
  <si>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</si>
  <si>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</si>
  <si>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</si>
  <si>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</si>
  <si>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</si>
  <si>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</si>
  <si>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</si>
  <si>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</si>
  <si>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</si>
  <si>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</si>
  <si>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</si>
  <si>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</si>
  <si>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</si>
  <si>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</si>
  <si>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</si>
  <si>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</si>
  <si>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</si>
  <si>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</si>
  <si>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</si>
  <si>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</si>
  <si>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</si>
  <si>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</si>
  <si>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</si>
  <si>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</si>
  <si>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</si>
  <si>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</si>
  <si>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</si>
  <si>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</si>
  <si>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</si>
  <si>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</si>
  <si>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</si>
  <si>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</si>
  <si>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</si>
  <si>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</si>
  <si>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</si>
  <si>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</si>
  <si>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</si>
  <si>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</si>
  <si>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</si>
  <si>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</si>
  <si>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</si>
  <si>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</si>
  <si>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</si>
  <si>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</si>
  <si>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</si>
  <si>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</si>
  <si>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</si>
  <si>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</si>
  <si>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</si>
  <si>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</si>
  <si>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</si>
  <si>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</si>
  <si>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</si>
  <si>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</si>
  <si>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</si>
  <si>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</si>
  <si>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</si>
  <si>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</si>
  <si>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</si>
  <si>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</si>
  <si>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</si>
  <si>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</si>
  <si>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</si>
  <si>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</si>
  <si>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</si>
  <si>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</si>
  <si>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</si>
  <si>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</si>
  <si>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</si>
  <si>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</si>
  <si>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</si>
  <si>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</si>
  <si>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</si>
  <si>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</si>
  <si>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</si>
  <si>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</si>
  <si>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</si>
  <si>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</si>
  <si>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</si>
  <si>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</si>
  <si>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</si>
  <si>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</si>
  <si>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</si>
  <si>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</si>
  <si>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</si>
  <si>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</si>
  <si>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</si>
  <si>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</si>
  <si>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</si>
  <si>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</si>
  <si>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</si>
  <si>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</si>
  <si>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</si>
  <si>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</si>
  <si>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</si>
  <si>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</si>
  <si>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</si>
  <si>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</si>
  <si>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</si>
  <si>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</si>
  <si>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</si>
  <si>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</si>
  <si>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</si>
  <si>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</si>
  <si>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</si>
  <si>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</si>
  <si>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</si>
  <si>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</si>
  <si>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</si>
  <si>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</si>
  <si>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</si>
  <si>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</si>
  <si>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</si>
  <si>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</si>
  <si>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</si>
  <si>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</si>
  <si>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</si>
  <si>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</si>
  <si>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</si>
  <si>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</si>
  <si>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</si>
  <si>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</si>
  <si>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</si>
  <si>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</si>
  <si>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</si>
  <si>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</si>
  <si>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</si>
  <si>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</si>
  <si>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</si>
  <si>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</si>
  <si>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</si>
  <si>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</si>
  <si>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</si>
  <si>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</si>
  <si>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</si>
  <si>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</si>
  <si>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</si>
  <si>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</si>
  <si>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</si>
  <si>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</si>
  <si>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</si>
  <si>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</si>
  <si>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</si>
  <si>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</si>
  <si>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</si>
  <si>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</si>
  <si>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</si>
  <si>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</si>
  <si>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</si>
  <si>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</si>
  <si>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</si>
  <si>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</si>
  <si>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</si>
  <si>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</si>
  <si>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</si>
  <si>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</si>
  <si>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</si>
  <si>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</si>
  <si>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</si>
  <si>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</si>
  <si>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</si>
  <si>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</si>
  <si>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</si>
  <si>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</si>
  <si>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</si>
  <si>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</si>
  <si>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</si>
  <si>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</si>
  <si>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</si>
  <si>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</si>
  <si>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</si>
  <si>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</si>
  <si>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</si>
  <si>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</si>
  <si>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</si>
  <si>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</si>
  <si>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</si>
  <si>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</si>
  <si>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</si>
  <si>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</si>
  <si>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</si>
  <si>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</si>
  <si>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</si>
  <si>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</si>
  <si>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</si>
  <si>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</si>
  <si>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</si>
  <si>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</si>
  <si>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</si>
  <si>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</si>
  <si>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</si>
  <si>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</si>
  <si>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</si>
  <si>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</si>
  <si>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</si>
  <si>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</si>
  <si>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</si>
  <si>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</si>
  <si>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</si>
  <si>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</si>
  <si>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</si>
  <si>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</si>
  <si>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</si>
  <si>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</si>
  <si>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</si>
  <si>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</si>
  <si>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</si>
  <si>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</si>
  <si>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</si>
  <si>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</si>
  <si>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</si>
  <si>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</si>
  <si>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</si>
  <si>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</si>
  <si>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</si>
  <si>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</si>
  <si>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</si>
  <si>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</si>
  <si>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</si>
  <si>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</si>
  <si>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</si>
  <si>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</si>
  <si>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</si>
  <si>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</si>
  <si>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</si>
  <si>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</si>
  <si>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</si>
  <si>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</si>
  <si>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</si>
  <si>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</si>
  <si>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</si>
  <si>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</si>
  <si>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</si>
  <si>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</si>
  <si>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</si>
  <si>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</si>
  <si>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</si>
  <si>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</si>
  <si>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</si>
  <si>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</si>
  <si>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</si>
  <si>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</si>
  <si>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</si>
  <si>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</si>
  <si>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</si>
  <si>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</si>
  <si>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</si>
  <si>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</si>
  <si>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</si>
  <si>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</si>
  <si>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</si>
  <si>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</si>
  <si>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</si>
  <si>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</si>
  <si>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</si>
  <si>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</si>
  <si>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</si>
  <si>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</si>
  <si>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</si>
  <si>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</si>
  <si>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</si>
  <si>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</si>
  <si>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</si>
  <si>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</si>
  <si>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</si>
  <si>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</si>
  <si>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</si>
  <si>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</si>
  <si>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</si>
  <si>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</si>
  <si>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</si>
  <si>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</si>
  <si>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</si>
  <si>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</si>
  <si>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</si>
  <si>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</si>
  <si>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</si>
  <si>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</si>
  <si>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</si>
  <si>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</si>
  <si>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</si>
  <si>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</si>
  <si>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</si>
  <si>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</si>
  <si>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</si>
  <si>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</si>
  <si>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</si>
  <si>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</si>
  <si>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</si>
  <si>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</si>
  <si>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</si>
  <si>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</si>
  <si>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</si>
  <si>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</si>
  <si>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</si>
  <si>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</si>
  <si>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</si>
  <si>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</si>
  <si>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</si>
  <si>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</si>
  <si>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</si>
  <si>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</si>
  <si>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</si>
  <si>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</si>
  <si>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</si>
  <si>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</si>
  <si>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</si>
  <si>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</si>
  <si>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</si>
  <si>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</si>
  <si>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</si>
  <si>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</si>
  <si>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</si>
  <si>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</si>
  <si>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</si>
  <si>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</si>
  <si>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</si>
  <si>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</si>
  <si>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</si>
  <si>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</si>
  <si>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</si>
  <si>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</si>
  <si>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</si>
  <si>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</si>
  <si>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</si>
  <si>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</si>
  <si>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</si>
  <si>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</si>
  <si>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</si>
  <si>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</si>
  <si>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</si>
  <si>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</si>
  <si>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</si>
  <si>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</si>
  <si>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</si>
  <si>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</si>
  <si>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</si>
  <si>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</si>
  <si>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</si>
  <si>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</si>
  <si>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</si>
  <si>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</si>
  <si>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</si>
  <si>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</si>
  <si>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</si>
  <si>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</si>
  <si>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</si>
  <si>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</si>
  <si>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</si>
  <si>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</si>
  <si>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</si>
  <si>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</si>
  <si>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</si>
  <si>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</si>
  <si>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</si>
  <si>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</si>
  <si>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</si>
  <si>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</si>
  <si>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</si>
  <si>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</si>
  <si>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</si>
  <si>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</si>
  <si>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</si>
  <si>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</si>
  <si>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</si>
  <si>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</si>
  <si>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</si>
  <si>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</si>
  <si>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</si>
  <si>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</si>
  <si>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</si>
  <si>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</si>
  <si>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</si>
  <si>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</si>
  <si>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</si>
  <si>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</si>
  <si>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</si>
  <si>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</si>
  <si>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</si>
  <si>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</si>
  <si>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</si>
  <si>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</si>
  <si>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</si>
  <si>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</si>
  <si>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</si>
  <si>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</si>
  <si>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</si>
  <si>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</si>
  <si>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</si>
  <si>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</si>
  <si>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</si>
  <si>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</si>
  <si>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</si>
  <si>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</si>
  <si>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</si>
  <si>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</si>
  <si>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</si>
  <si>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</si>
  <si>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</si>
  <si>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</si>
  <si>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</si>
  <si>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</si>
  <si>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</si>
  <si>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</si>
  <si>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</si>
  <si>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</si>
  <si>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</si>
  <si>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</si>
  <si>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</si>
  <si>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</si>
  <si>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</si>
  <si>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</si>
  <si>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</si>
  <si>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</si>
  <si>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</si>
  <si>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</si>
  <si>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</si>
  <si>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</si>
  <si>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</si>
  <si>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</si>
  <si>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</si>
  <si>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</si>
  <si>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</si>
  <si>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</si>
  <si>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</si>
  <si>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</si>
  <si>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</si>
  <si>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</si>
  <si>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</si>
  <si>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</si>
  <si>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</si>
  <si>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</si>
  <si>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</si>
  <si>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</si>
  <si>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</si>
  <si>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</si>
  <si>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</si>
  <si>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</si>
  <si>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</si>
  <si>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</si>
  <si>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</si>
  <si>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</si>
  <si>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</si>
  <si>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</si>
  <si>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</si>
  <si>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</si>
  <si>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</si>
  <si>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</si>
  <si>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</si>
  <si>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</si>
  <si>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</si>
  <si>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</si>
  <si>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</si>
  <si>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</si>
  <si>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</si>
  <si>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</si>
  <si>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</si>
  <si>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</si>
  <si>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</si>
  <si>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</si>
  <si>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</si>
  <si>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</si>
  <si>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</si>
  <si>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</si>
  <si>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</si>
  <si>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</si>
  <si>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</si>
  <si>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</si>
  <si>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</si>
  <si>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</si>
  <si>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</si>
  <si>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</si>
  <si>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</si>
  <si>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</si>
  <si>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</si>
  <si>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</si>
  <si>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</si>
  <si>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</si>
  <si>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</si>
  <si>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</si>
  <si>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</si>
  <si>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</si>
  <si>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</si>
  <si>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</si>
  <si>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</si>
  <si>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</si>
  <si>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</si>
  <si>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</si>
  <si>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</si>
  <si>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</si>
  <si>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</si>
  <si>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</si>
  <si>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</si>
  <si>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</si>
  <si>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</si>
  <si>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</si>
  <si>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</si>
  <si>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</si>
  <si>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</si>
  <si>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</si>
  <si>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</si>
  <si>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</si>
  <si>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</si>
  <si>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</si>
  <si>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</si>
  <si>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</si>
  <si>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</si>
  <si>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</si>
  <si>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</si>
  <si>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</si>
  <si>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</si>
  <si>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</si>
  <si>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</si>
  <si>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</si>
  <si>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</si>
  <si>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</si>
  <si>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</si>
  <si>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</si>
  <si>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</si>
  <si>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</si>
  <si>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</si>
  <si>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</si>
  <si>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</si>
  <si>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</si>
  <si>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</si>
  <si>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</si>
  <si>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</si>
  <si>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</si>
  <si>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</si>
  <si>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</si>
  <si>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</si>
  <si>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</si>
  <si>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</si>
  <si>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</si>
  <si>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</si>
  <si>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</si>
  <si>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</si>
  <si>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</si>
  <si>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</si>
  <si>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</si>
  <si>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</si>
  <si>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</si>
  <si>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</si>
  <si>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</si>
  <si>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</si>
  <si>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</si>
  <si>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</si>
  <si>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</si>
  <si>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</si>
  <si>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</si>
  <si>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</si>
  <si>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</si>
  <si>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</si>
  <si>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</si>
  <si>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</si>
  <si>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</si>
  <si>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</si>
  <si>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</si>
  <si>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</si>
  <si>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</si>
  <si>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</si>
  <si>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</si>
  <si>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</si>
  <si>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</si>
  <si>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</si>
  <si>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</si>
  <si>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</si>
  <si>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</si>
  <si>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</si>
  <si>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</si>
  <si>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</si>
  <si>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</si>
  <si>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</si>
  <si>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</si>
  <si>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</si>
  <si>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</si>
  <si>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</si>
  <si>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</si>
  <si>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</si>
  <si>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</si>
  <si>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</si>
  <si>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</si>
  <si>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</si>
  <si>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</si>
  <si>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</si>
  <si>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</si>
  <si>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</si>
  <si>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</si>
  <si>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</si>
  <si>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</si>
  <si>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</si>
  <si>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</si>
  <si>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</si>
  <si>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</si>
  <si>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</si>
  <si>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</si>
  <si>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</si>
  <si>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</si>
  <si>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</si>
  <si>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</si>
  <si>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</si>
  <si>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</si>
  <si>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</si>
  <si>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</si>
  <si>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</si>
  <si>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</si>
  <si>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</si>
  <si>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</si>
  <si>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</si>
  <si>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</si>
  <si>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</si>
  <si>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</si>
  <si>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</si>
  <si>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</si>
  <si>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</si>
  <si>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</si>
  <si>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</si>
  <si>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</si>
  <si>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</si>
  <si>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</si>
  <si>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</si>
  <si>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</si>
  <si>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</si>
  <si>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</si>
  <si>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</si>
  <si>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</si>
  <si>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</si>
  <si>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</si>
  <si>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</si>
  <si>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</si>
  <si>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</si>
  <si>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</si>
  <si>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</si>
  <si>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</si>
  <si>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</si>
  <si>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</si>
  <si>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</si>
  <si>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</si>
  <si>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</si>
  <si>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</si>
  <si>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</si>
  <si>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</si>
  <si>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</si>
  <si>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</si>
  <si>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</si>
  <si>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</si>
  <si>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</si>
  <si>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</si>
  <si>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</si>
  <si>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</si>
  <si>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</si>
  <si>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</si>
  <si>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</si>
  <si>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</si>
  <si>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</si>
  <si>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</si>
  <si>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</si>
  <si>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</si>
  <si>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</si>
  <si>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</si>
  <si>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</si>
  <si>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</si>
  <si>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</si>
  <si>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</si>
  <si>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</si>
  <si>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</si>
  <si>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</si>
  <si>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</si>
  <si>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</si>
  <si>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</si>
  <si>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</si>
  <si>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</si>
  <si>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</si>
  <si>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</si>
  <si>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</si>
  <si>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</si>
  <si>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</si>
  <si>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</si>
  <si>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</si>
  <si>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</si>
  <si>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</si>
  <si>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</si>
  <si>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</si>
  <si>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</si>
  <si>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</si>
  <si>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</si>
  <si>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</si>
  <si>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</si>
  <si>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</si>
  <si>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</si>
  <si>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</si>
  <si>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</si>
  <si>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</si>
  <si>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</si>
  <si>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</si>
  <si>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</si>
  <si>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</si>
  <si>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</si>
  <si>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</si>
  <si>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</si>
  <si>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</si>
  <si>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</si>
  <si>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</si>
  <si>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</si>
  <si>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</si>
  <si>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</si>
  <si>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</si>
  <si>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</si>
  <si>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</si>
  <si>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</si>
  <si>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</si>
  <si>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</si>
  <si>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</si>
  <si>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</si>
  <si>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</si>
  <si>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</si>
  <si>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</si>
  <si>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</si>
  <si>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</si>
  <si>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</si>
  <si>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</si>
  <si>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</si>
  <si>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</si>
  <si>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</si>
  <si>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</si>
  <si>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</si>
  <si>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</si>
  <si>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</si>
  <si>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</si>
  <si>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</si>
  <si>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</si>
  <si>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</si>
  <si>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</si>
  <si>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</si>
  <si>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</si>
  <si>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</si>
  <si>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</si>
  <si>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</si>
  <si>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</si>
  <si>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</si>
  <si>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</si>
  <si>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</si>
  <si>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</si>
  <si>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</si>
  <si>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</si>
  <si>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</si>
  <si>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</si>
  <si>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</si>
  <si>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</si>
  <si>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</si>
  <si>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</si>
  <si>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</si>
  <si>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</si>
  <si>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</si>
  <si>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</si>
  <si>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</si>
  <si>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</si>
  <si>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</si>
  <si>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</si>
  <si>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</si>
  <si>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</si>
  <si>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</si>
  <si>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</si>
  <si>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</si>
  <si>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</si>
  <si>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</si>
  <si>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</si>
  <si>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</si>
  <si>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</si>
  <si>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</si>
  <si>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</si>
  <si>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</si>
  <si>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</si>
  <si>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</si>
  <si>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</si>
  <si>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</si>
  <si>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</si>
  <si>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</si>
  <si>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</si>
  <si>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</si>
  <si>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</si>
  <si>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</si>
  <si>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</si>
  <si>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</si>
  <si>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</si>
  <si>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</si>
  <si>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</si>
  <si>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</si>
  <si>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</si>
  <si>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</si>
  <si>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</si>
  <si>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</si>
  <si>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</si>
  <si>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</si>
  <si>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</si>
  <si>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</si>
  <si>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</si>
  <si>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</si>
  <si>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</si>
  <si>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</si>
  <si>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</si>
  <si>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</si>
  <si>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</si>
  <si>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</si>
  <si>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</si>
  <si>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</si>
  <si>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</si>
  <si>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</si>
  <si>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</si>
  <si>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</si>
  <si>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</si>
  <si>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</si>
  <si>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</si>
  <si>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</si>
  <si>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</si>
  <si>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</si>
  <si>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</si>
  <si>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</si>
  <si>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</si>
  <si>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</si>
  <si>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</si>
  <si>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</si>
  <si>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</si>
  <si>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</si>
  <si>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</si>
  <si>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</si>
  <si>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</si>
  <si>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</si>
  <si>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</si>
  <si>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</si>
  <si>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</si>
  <si>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</si>
  <si>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</si>
  <si>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</si>
  <si>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</si>
  <si>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</si>
  <si>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</si>
  <si>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</si>
  <si>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</si>
  <si>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</si>
  <si>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</si>
  <si>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</si>
  <si>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</si>
  <si>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</si>
  <si>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</si>
  <si>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</si>
  <si>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</si>
  <si>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</si>
  <si>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</si>
  <si>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</si>
  <si>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</si>
  <si>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</si>
  <si>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</si>
  <si>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</si>
  <si>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</si>
  <si>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</si>
  <si>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</si>
  <si>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</si>
  <si>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</si>
  <si>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</si>
  <si>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</si>
  <si>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</si>
  <si>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</si>
  <si>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</si>
  <si>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</si>
  <si>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</si>
  <si>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</si>
  <si>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</si>
  <si>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</si>
  <si>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</si>
  <si>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</si>
  <si>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</si>
  <si>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</si>
  <si>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</si>
  <si>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</si>
  <si>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</si>
  <si>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</si>
  <si>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</si>
  <si>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</si>
  <si>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</si>
  <si>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</si>
  <si>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</si>
  <si>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</si>
  <si>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</si>
  <si>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</si>
  <si>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</si>
  <si>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</si>
  <si>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</si>
  <si>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</si>
  <si>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</si>
  <si>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</si>
  <si>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</si>
  <si>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</si>
  <si>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</si>
  <si>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</si>
  <si>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</si>
  <si>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</si>
  <si>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</si>
  <si>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</si>
  <si>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</si>
  <si>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</si>
  <si>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</si>
  <si>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</si>
  <si>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</si>
  <si>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</si>
  <si>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</si>
  <si>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</si>
  <si>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</si>
  <si>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</si>
  <si>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</si>
  <si>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</si>
  <si>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</si>
  <si>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</si>
  <si>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</si>
  <si>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</si>
  <si>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</si>
  <si>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</si>
  <si>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</si>
  <si>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</si>
  <si>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</si>
  <si>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</si>
  <si>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</si>
  <si>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</si>
  <si>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</si>
  <si>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</si>
  <si>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</si>
  <si>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</si>
  <si>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</si>
  <si>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</si>
  <si>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</si>
  <si>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</si>
  <si>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</si>
  <si>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</si>
  <si>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</si>
  <si>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</si>
  <si>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</si>
  <si>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</si>
  <si>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</si>
  <si>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</si>
  <si>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</si>
  <si>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</si>
  <si>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</si>
  <si>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</si>
  <si>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</si>
  <si>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</si>
  <si>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</si>
  <si>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</si>
  <si>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</si>
  <si>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</si>
  <si>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</si>
  <si>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</si>
  <si>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</si>
  <si>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</si>
  <si>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</si>
  <si>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</si>
  <si>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</si>
  <si>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</si>
  <si>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</si>
  <si>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</si>
  <si>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</si>
  <si>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</si>
  <si>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</si>
  <si>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</si>
  <si>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</si>
  <si>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</si>
  <si>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</si>
  <si>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</si>
  <si>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</si>
  <si>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</si>
  <si>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</si>
  <si>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</si>
  <si>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</si>
  <si>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</si>
  <si>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</si>
  <si>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</si>
  <si>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</si>
  <si>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</si>
  <si>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</si>
  <si>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</si>
  <si>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</si>
  <si>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</si>
  <si>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</si>
  <si>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</si>
  <si>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</si>
  <si>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</si>
  <si>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</si>
  <si>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</si>
  <si>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</si>
  <si>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</si>
  <si>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</si>
  <si>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</si>
  <si>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</si>
  <si>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</si>
  <si>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</si>
  <si>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</si>
  <si>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</si>
  <si>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</si>
  <si>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</si>
  <si>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</si>
  <si>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</si>
  <si>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</si>
  <si>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</si>
  <si>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</si>
  <si>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</si>
  <si>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</si>
  <si>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</si>
  <si>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</si>
  <si>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</si>
  <si>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</si>
  <si>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</si>
  <si>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</si>
  <si>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</si>
  <si>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</si>
  <si>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</si>
  <si>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</si>
  <si>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</si>
  <si>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</si>
  <si>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</si>
  <si>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</si>
  <si>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</si>
  <si>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</si>
  <si>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</si>
  <si>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</si>
  <si>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</si>
  <si>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</si>
  <si>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</si>
  <si>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</si>
  <si>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</si>
  <si>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</si>
  <si>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</si>
  <si>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</si>
  <si>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</si>
  <si>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</si>
  <si>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</si>
  <si>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</si>
  <si>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</si>
  <si>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</si>
  <si>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</si>
  <si>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</si>
  <si>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</si>
  <si>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</si>
  <si>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</si>
  <si>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</si>
  <si>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</si>
  <si>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</si>
  <si>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</si>
  <si>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</si>
  <si>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</si>
  <si>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</si>
  <si>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</si>
  <si>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</si>
  <si>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</si>
  <si>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</si>
  <si>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</si>
  <si>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</si>
  <si>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</si>
  <si>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</si>
  <si>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</si>
  <si>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</si>
  <si>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</si>
  <si>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</si>
  <si>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</si>
  <si>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</si>
  <si>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</si>
  <si>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</si>
  <si>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</si>
  <si>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</si>
  <si>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</si>
  <si>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</si>
  <si>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</si>
  <si>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</si>
  <si>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</si>
  <si>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</si>
  <si>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</si>
  <si>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</si>
  <si>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</si>
  <si>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</si>
  <si>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</si>
  <si>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</si>
  <si>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</si>
  <si>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</si>
  <si>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</si>
  <si>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</si>
  <si>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</si>
  <si>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</si>
  <si>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</si>
  <si>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</si>
  <si>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</si>
  <si>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</si>
  <si>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</si>
  <si>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</si>
  <si>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</si>
  <si>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</si>
  <si>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</si>
  <si>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</si>
  <si>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</si>
  <si>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</si>
  <si>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</si>
  <si>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</si>
  <si>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</si>
  <si>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</si>
  <si>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</si>
  <si>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</si>
  <si>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</si>
  <si>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</si>
  <si>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</si>
  <si>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</si>
  <si>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</si>
  <si>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</si>
  <si>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</si>
  <si>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</si>
  <si>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</si>
  <si>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</si>
  <si>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</si>
  <si>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</si>
  <si>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</si>
  <si>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</si>
  <si>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</si>
  <si>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</si>
  <si>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</si>
  <si>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</si>
  <si>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</si>
  <si>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</si>
  <si>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</si>
  <si>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</si>
  <si>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</si>
  <si>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</si>
  <si>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</si>
  <si>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</si>
  <si>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</si>
  <si>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</si>
  <si>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</si>
  <si>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</si>
  <si>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</si>
  <si>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</si>
  <si>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</si>
  <si>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</si>
  <si>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</si>
  <si>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</si>
  <si>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</si>
  <si>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</si>
  <si>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</si>
  <si>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</si>
  <si>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</si>
  <si>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</si>
  <si>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</si>
  <si>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</si>
  <si>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</si>
  <si>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</si>
  <si>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</si>
  <si>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</si>
  <si>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</si>
  <si>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</si>
  <si>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</si>
  <si>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</si>
  <si>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</si>
  <si>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</si>
  <si>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</si>
  <si>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</si>
  <si>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</si>
  <si>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</si>
  <si>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</si>
  <si>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</si>
  <si>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</si>
  <si>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</si>
  <si>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</si>
  <si>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</si>
  <si>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</si>
  <si>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</si>
  <si>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</si>
  <si>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</si>
  <si>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</si>
  <si>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</si>
  <si>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</si>
  <si>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</si>
  <si>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</si>
  <si>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</si>
  <si>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</si>
  <si>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</si>
  <si>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</si>
  <si>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</si>
  <si>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</si>
  <si>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</si>
  <si>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</si>
  <si>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</si>
  <si>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</si>
  <si>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</si>
  <si>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</si>
  <si>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</si>
  <si>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</si>
  <si>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</si>
  <si>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</si>
  <si>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</si>
  <si>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</si>
  <si>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</si>
  <si>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</si>
  <si>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</si>
  <si>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</si>
  <si>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</si>
  <si>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</si>
  <si>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</si>
  <si>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</si>
  <si>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</si>
  <si>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</si>
  <si>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</si>
  <si>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</si>
  <si>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</si>
  <si>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</si>
  <si>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</si>
  <si>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</si>
  <si>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</si>
  <si>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</si>
  <si>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</si>
  <si>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</si>
  <si>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</si>
  <si>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</si>
  <si>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</si>
  <si>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</si>
  <si>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</si>
  <si>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</si>
  <si>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</si>
  <si>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</si>
  <si>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</si>
  <si>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</si>
  <si>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</si>
  <si>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</si>
  <si>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</si>
  <si>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</si>
  <si>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</si>
  <si>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</si>
  <si>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</si>
  <si>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</si>
  <si>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</si>
  <si>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</si>
  <si>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</si>
  <si>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</si>
  <si>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</si>
  <si>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</si>
  <si>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</si>
  <si>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</si>
  <si>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</si>
  <si>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</si>
  <si>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</si>
  <si>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</si>
  <si>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</si>
  <si>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</si>
  <si>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</si>
  <si>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</si>
  <si>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</si>
  <si>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</si>
  <si>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</si>
  <si>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</si>
  <si>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</si>
  <si>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</si>
  <si>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</si>
  <si>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</si>
  <si>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</si>
  <si>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</si>
  <si>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</si>
  <si>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</si>
  <si>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</si>
  <si>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</si>
  <si>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</si>
  <si>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</si>
  <si>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</si>
  <si>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</si>
  <si>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</si>
  <si>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</si>
  <si>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</si>
  <si>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</si>
  <si>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</si>
  <si>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</si>
  <si>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</si>
  <si>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</si>
  <si>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</si>
  <si>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</si>
  <si>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</si>
  <si>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</si>
  <si>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</si>
  <si>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</si>
  <si>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</si>
  <si>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</si>
  <si>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</si>
  <si>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</si>
  <si>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</si>
  <si>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</si>
  <si>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</si>
  <si>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</si>
  <si>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</si>
  <si>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</si>
  <si>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</si>
  <si>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</si>
  <si>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</si>
  <si>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</si>
  <si>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</si>
  <si>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</si>
  <si>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</si>
  <si>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</si>
  <si>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</si>
  <si>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</si>
  <si>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</si>
  <si>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</si>
  <si>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</si>
  <si>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</si>
  <si>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</si>
  <si>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</si>
  <si>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</si>
  <si>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</si>
  <si>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</si>
  <si>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</si>
  <si>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</si>
  <si>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</si>
  <si>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</si>
  <si>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</si>
  <si>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</si>
  <si>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</si>
  <si>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</si>
  <si>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</si>
  <si>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</si>
  <si>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</si>
  <si>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</si>
  <si>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</si>
  <si>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</si>
  <si>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</si>
  <si>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</si>
  <si>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</si>
  <si>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</si>
  <si>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</si>
  <si>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</si>
  <si>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</si>
  <si>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</si>
  <si>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</si>
  <si>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</si>
  <si>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</si>
  <si>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</si>
  <si>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</si>
  <si>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</si>
  <si>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</si>
  <si>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</si>
  <si>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</si>
  <si>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</si>
  <si>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</si>
  <si>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</si>
  <si>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</si>
  <si>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</si>
  <si>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</si>
  <si>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</si>
  <si>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</si>
  <si>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</si>
  <si>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</si>
  <si>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</si>
  <si>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</si>
  <si>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</si>
  <si>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</si>
  <si>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</si>
  <si>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</si>
  <si>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</si>
  <si>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</si>
  <si>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</si>
  <si>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</si>
  <si>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</si>
  <si>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</si>
  <si>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</si>
  <si>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</si>
  <si>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</si>
  <si>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</si>
  <si>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</si>
  <si>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</si>
  <si>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</si>
  <si>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</si>
  <si>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</si>
  <si>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</si>
  <si>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</si>
  <si>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</si>
  <si>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</si>
  <si>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</si>
  <si>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</si>
  <si>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</si>
  <si>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</si>
  <si>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</si>
  <si>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</si>
  <si>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</si>
  <si>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</si>
  <si>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</si>
  <si>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</si>
  <si>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</si>
  <si>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</si>
  <si>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</si>
  <si>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</si>
  <si>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</si>
  <si>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</si>
  <si>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</si>
  <si>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</si>
  <si>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</si>
  <si>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</si>
  <si>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</si>
  <si>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</si>
  <si>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</si>
  <si>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</si>
  <si>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</si>
  <si>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</si>
  <si>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</si>
  <si>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</si>
  <si>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</si>
  <si>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</si>
  <si>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</si>
  <si>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</si>
  <si>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</si>
  <si>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</si>
  <si>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</si>
  <si>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</si>
  <si>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</si>
  <si>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</si>
  <si>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</si>
  <si>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</si>
  <si>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</si>
  <si>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</si>
  <si>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</si>
  <si>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</si>
  <si>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</si>
  <si>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</si>
  <si>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</si>
  <si>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</si>
  <si>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</si>
  <si>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</si>
  <si>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</si>
  <si>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</si>
  <si>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</si>
  <si>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</si>
  <si>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</si>
  <si>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</si>
  <si>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</si>
  <si>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</si>
  <si>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</si>
  <si>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</si>
  <si>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</si>
  <si>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</si>
  <si>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</si>
  <si>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</si>
  <si>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</si>
  <si>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</si>
  <si>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</si>
  <si>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</si>
  <si>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</si>
  <si>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</si>
  <si>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</si>
  <si>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</si>
  <si>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</si>
  <si>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</si>
  <si>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</si>
  <si>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</si>
  <si>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</si>
  <si>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</si>
  <si>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</si>
  <si>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</si>
  <si>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</si>
  <si>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</si>
  <si>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</si>
  <si>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</si>
  <si>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</si>
  <si>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</si>
  <si>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</si>
  <si>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</si>
  <si>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</si>
  <si>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</si>
  <si>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</si>
  <si>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</si>
  <si>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</si>
  <si>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</si>
  <si>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</si>
  <si>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</si>
  <si>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</si>
  <si>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</si>
  <si>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</si>
  <si>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</si>
  <si>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</si>
  <si>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</si>
  <si>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</si>
  <si>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</si>
  <si>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</si>
  <si>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</si>
  <si>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</si>
  <si>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</si>
  <si>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</si>
  <si>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</si>
  <si>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</si>
  <si>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</si>
  <si>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</si>
  <si>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</si>
  <si>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</si>
  <si>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</si>
  <si>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</si>
  <si>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</si>
  <si>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</si>
  <si>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</si>
  <si>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</si>
  <si>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</si>
  <si>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</si>
  <si>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</si>
  <si>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</si>
  <si>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</si>
  <si>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</si>
  <si>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</si>
  <si>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</si>
  <si>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</si>
  <si>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</si>
  <si>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</si>
  <si>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</si>
  <si>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</si>
  <si>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</si>
  <si>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</si>
  <si>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</si>
  <si>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</si>
  <si>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</si>
  <si>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</si>
  <si>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</si>
  <si>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</si>
  <si>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</si>
  <si>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</si>
  <si>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</si>
  <si>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</si>
  <si>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</si>
  <si>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</si>
  <si>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</si>
  <si>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</si>
  <si>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</si>
  <si>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</si>
  <si>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</si>
  <si>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</si>
  <si>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</si>
  <si>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</si>
  <si>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</si>
  <si>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</si>
  <si>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</si>
  <si>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</si>
  <si>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</si>
  <si>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</si>
  <si>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</si>
  <si>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</si>
  <si>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</si>
  <si>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</si>
  <si>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</si>
  <si>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</si>
  <si>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</si>
  <si>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</si>
  <si>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</si>
  <si>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</si>
  <si>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</si>
  <si>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</si>
  <si>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</si>
  <si>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</si>
  <si>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</si>
  <si>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</si>
  <si>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</si>
  <si>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</si>
  <si>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</si>
  <si>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</si>
  <si>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</si>
  <si>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</si>
  <si>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</si>
  <si>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</si>
  <si>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</si>
  <si>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</si>
  <si>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</si>
  <si>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</si>
  <si>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</si>
  <si>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</si>
  <si>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</si>
  <si>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</si>
  <si>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</si>
  <si>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</si>
  <si>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</si>
  <si>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</si>
  <si>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</si>
  <si>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</si>
  <si>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</si>
  <si>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</si>
  <si>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</si>
  <si>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</si>
  <si>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</si>
  <si>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</si>
  <si>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</si>
  <si>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</si>
  <si>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</si>
  <si>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</si>
  <si>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</si>
  <si>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</si>
  <si>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</si>
  <si>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</si>
  <si>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</si>
  <si>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</si>
  <si>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</si>
  <si>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</si>
  <si>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</si>
  <si>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</si>
  <si>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</si>
  <si>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</si>
  <si>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</si>
  <si>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</si>
  <si>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</si>
  <si>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</si>
  <si>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</si>
  <si>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</si>
  <si>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</si>
  <si>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</si>
  <si>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</si>
  <si>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</si>
  <si>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</si>
  <si>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</si>
  <si>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</si>
  <si>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</si>
  <si>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</si>
  <si>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</si>
  <si>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</si>
  <si>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</si>
  <si>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</si>
  <si>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</si>
  <si>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</si>
  <si>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</si>
  <si>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</si>
  <si>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</si>
  <si>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</si>
  <si>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</si>
  <si>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</si>
  <si>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</si>
  <si>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</si>
  <si>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</si>
  <si>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</si>
  <si>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</si>
  <si>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</si>
  <si>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</si>
  <si>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</si>
  <si>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</si>
  <si>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</si>
  <si>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</si>
  <si>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</si>
  <si>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</si>
  <si>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</si>
  <si>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</si>
  <si>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</si>
  <si>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</si>
  <si>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</si>
  <si>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</si>
  <si>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</si>
  <si>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</si>
  <si>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</si>
  <si>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</si>
  <si>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</si>
  <si>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</si>
  <si>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</si>
  <si>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</si>
  <si>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</si>
  <si>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</si>
  <si>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</si>
  <si>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</si>
  <si>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</si>
  <si>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</si>
  <si>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</si>
  <si>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</si>
  <si>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</si>
  <si>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</si>
  <si>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</si>
  <si>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</si>
  <si>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</si>
  <si>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</si>
  <si>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</si>
  <si>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</si>
  <si>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</si>
  <si>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</si>
  <si>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</si>
  <si>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</si>
  <si>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</si>
  <si>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</si>
  <si>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</si>
  <si>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</si>
  <si>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</si>
  <si>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</si>
  <si>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</si>
  <si>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</si>
  <si>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</si>
  <si>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</si>
  <si>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</si>
  <si>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</si>
  <si>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</si>
  <si>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</si>
  <si>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</si>
  <si>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</si>
  <si>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</si>
  <si>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</si>
  <si>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</si>
  <si>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</si>
  <si>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</si>
  <si>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</si>
  <si>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</si>
  <si>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</si>
  <si>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</si>
  <si>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</si>
  <si>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</si>
  <si>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</si>
  <si>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</si>
  <si>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</si>
  <si>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</si>
  <si>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</si>
  <si>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</si>
  <si>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</si>
  <si>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</si>
  <si>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</si>
  <si>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</si>
  <si>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</si>
  <si>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</si>
  <si>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</si>
  <si>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</si>
  <si>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</si>
  <si>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</si>
  <si>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</si>
  <si>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</si>
  <si>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</si>
  <si>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</si>
  <si>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</si>
  <si>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</si>
  <si>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</si>
  <si>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</si>
  <si>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</si>
  <si>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</si>
  <si>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</si>
  <si>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</si>
  <si>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</si>
  <si>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</si>
  <si>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</si>
  <si>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</si>
  <si>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</si>
  <si>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</si>
  <si>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</si>
  <si>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</si>
  <si>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</si>
  <si>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</si>
  <si>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</si>
  <si>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</si>
  <si>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</si>
  <si>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</si>
  <si>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</si>
  <si>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</si>
  <si>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</si>
  <si>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</si>
  <si>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</si>
  <si>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</si>
  <si>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</si>
  <si>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</si>
  <si>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</si>
  <si>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</si>
  <si>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</si>
  <si>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</si>
  <si>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</si>
  <si>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</si>
  <si>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</si>
  <si>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</si>
  <si>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</si>
  <si>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</si>
  <si>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</si>
  <si>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</si>
  <si>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</si>
  <si>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</si>
  <si>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</si>
  <si>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</si>
  <si>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</si>
  <si>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</si>
  <si>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</si>
  <si>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</si>
  <si>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</si>
  <si>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</si>
  <si>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</si>
  <si>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</si>
  <si>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</si>
  <si>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</si>
  <si>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</si>
  <si>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</si>
  <si>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</si>
  <si>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</si>
  <si>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</si>
  <si>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</si>
  <si>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</si>
  <si>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</si>
  <si>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</si>
  <si>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</si>
  <si>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</si>
  <si>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</si>
  <si>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</si>
  <si>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</si>
  <si>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</si>
  <si>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</si>
  <si>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</si>
  <si>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</si>
  <si>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</si>
  <si>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</si>
  <si>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</si>
  <si>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</si>
  <si>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</si>
  <si>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</si>
  <si>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</si>
  <si>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</si>
  <si>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</si>
  <si>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</si>
  <si>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</si>
  <si>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</si>
  <si>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</si>
  <si>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</si>
  <si>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</si>
  <si>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</si>
  <si>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</si>
  <si>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</si>
  <si>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</si>
  <si>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</si>
  <si>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</si>
  <si>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</si>
  <si>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</si>
  <si>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</si>
  <si>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</si>
  <si>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</si>
  <si>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</si>
  <si>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</si>
  <si>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</si>
  <si>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</si>
  <si>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</si>
  <si>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</si>
  <si>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</si>
  <si>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</si>
  <si>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</si>
  <si>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</si>
  <si>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</si>
  <si>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</si>
  <si>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</si>
  <si>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</si>
  <si>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</si>
  <si>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</si>
  <si>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</si>
  <si>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</si>
  <si>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</si>
  <si>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</si>
  <si>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</si>
  <si>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</si>
  <si>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</si>
  <si>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</si>
  <si>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</si>
  <si>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</si>
  <si>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</si>
  <si>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</si>
  <si>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</si>
  <si>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</si>
  <si>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</si>
  <si>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</si>
  <si>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</si>
  <si>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</si>
  <si>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</si>
  <si>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</si>
  <si>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</si>
  <si>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</si>
  <si>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</si>
  <si>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</si>
  <si>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</si>
  <si>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</si>
  <si>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</si>
  <si>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</si>
  <si>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</si>
  <si>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</si>
  <si>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</si>
  <si>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</si>
  <si>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</si>
  <si>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</si>
  <si>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</si>
  <si>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</si>
  <si>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</si>
  <si>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</si>
  <si>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</si>
  <si>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</si>
  <si>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</si>
  <si>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</si>
  <si>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</si>
  <si>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</si>
  <si>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</si>
  <si>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</si>
  <si>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</si>
  <si>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</si>
  <si>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</si>
  <si>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</si>
  <si>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</si>
  <si>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</si>
  <si>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</si>
  <si>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</si>
  <si>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</si>
  <si>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</si>
  <si>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</si>
  <si>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</si>
  <si>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</si>
  <si>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</si>
  <si>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</si>
  <si>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</si>
  <si>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</si>
  <si>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</si>
  <si>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</si>
  <si>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</si>
  <si>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</si>
  <si>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</si>
  <si>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</si>
  <si>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</si>
  <si>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</si>
  <si>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</si>
  <si>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</si>
  <si>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</si>
  <si>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</si>
  <si>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</si>
  <si>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</si>
  <si>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</si>
  <si>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</si>
  <si>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</si>
  <si>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</si>
  <si>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</si>
  <si>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</si>
  <si>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</si>
  <si>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</si>
  <si>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</si>
  <si>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</si>
  <si>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</si>
  <si>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</si>
  <si>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</si>
  <si>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</si>
  <si>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</si>
  <si>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</si>
  <si>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</si>
  <si>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</si>
  <si>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</si>
  <si>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</si>
  <si>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</si>
  <si>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</si>
  <si>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</si>
  <si>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</si>
  <si>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</si>
  <si>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</si>
  <si>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</si>
  <si>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</si>
  <si>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</si>
  <si>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</si>
  <si>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</si>
  <si>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</si>
  <si>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</si>
  <si>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</si>
  <si>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</si>
  <si>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</si>
  <si>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</si>
  <si>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</si>
  <si>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</si>
  <si>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</si>
  <si>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</si>
  <si>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</si>
  <si>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</si>
  <si>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</si>
  <si>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</si>
  <si>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</si>
  <si>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</si>
  <si>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</si>
  <si>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</si>
  <si>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</si>
  <si>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</si>
  <si>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</si>
  <si>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</si>
  <si>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</si>
  <si>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</si>
  <si>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</si>
  <si>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</si>
  <si>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</si>
  <si>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</si>
  <si>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</si>
  <si>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</si>
  <si>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</si>
  <si>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</si>
  <si>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</si>
  <si>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</si>
  <si>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</si>
  <si>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</si>
  <si>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</si>
  <si>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</si>
  <si>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</si>
  <si>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</si>
  <si>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</si>
  <si>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</si>
  <si>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</si>
  <si>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</si>
  <si>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</si>
  <si>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</si>
  <si>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</si>
  <si>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</si>
  <si>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</si>
  <si>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</si>
  <si>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</si>
  <si>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</si>
  <si>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</si>
  <si>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</si>
  <si>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</si>
  <si>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</si>
  <si>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</si>
  <si>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</si>
  <si>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</si>
  <si>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</si>
  <si>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</si>
  <si>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</si>
  <si>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</si>
  <si>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</si>
  <si>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</si>
  <si>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</si>
  <si>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</si>
  <si>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</si>
  <si>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</si>
  <si>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</si>
  <si>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</si>
  <si>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</si>
  <si>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</si>
  <si>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</si>
  <si>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</si>
  <si>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</si>
  <si>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</si>
  <si>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</si>
  <si>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</si>
  <si>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</si>
  <si>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</si>
  <si>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</si>
  <si>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</si>
  <si>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</si>
  <si>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</si>
  <si>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</si>
  <si>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</si>
  <si>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</si>
  <si>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</si>
  <si>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</si>
  <si>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</si>
  <si>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</si>
  <si>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</si>
  <si>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</si>
  <si>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</si>
  <si>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</si>
  <si>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</si>
  <si>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</si>
  <si>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</si>
  <si>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</si>
  <si>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</si>
  <si>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</si>
  <si>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</si>
  <si>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</si>
  <si>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</si>
  <si>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</si>
  <si>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</si>
  <si>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</si>
  <si>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</si>
  <si>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</si>
  <si>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</si>
  <si>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</si>
  <si>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</si>
  <si>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</si>
  <si>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</si>
  <si>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</si>
  <si>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</si>
  <si>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</si>
  <si>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</si>
  <si>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</si>
  <si>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</si>
  <si>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</si>
  <si>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</si>
  <si>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</si>
  <si>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</si>
  <si>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</si>
  <si>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</si>
  <si>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</si>
  <si>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</si>
  <si>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</si>
  <si>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</si>
  <si>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</si>
  <si>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</si>
  <si>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</si>
  <si>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</si>
  <si>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</si>
  <si>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</si>
  <si>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</si>
  <si>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</si>
  <si>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</si>
  <si>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</si>
  <si>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</si>
  <si>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</si>
  <si>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</si>
  <si>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</si>
  <si>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</si>
  <si>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</si>
  <si>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</si>
  <si>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</si>
  <si>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</si>
  <si>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</si>
  <si>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</si>
  <si>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</si>
  <si>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</si>
  <si>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</si>
  <si>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</si>
  <si>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</si>
  <si>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</si>
  <si>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</si>
  <si>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</si>
  <si>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</si>
  <si>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</si>
  <si>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</si>
  <si>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</si>
  <si>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</si>
  <si>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</si>
  <si>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</si>
  <si>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</si>
  <si>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</si>
  <si>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</si>
  <si>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</si>
  <si>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</si>
  <si>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</si>
  <si>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</si>
  <si>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</si>
  <si>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</si>
  <si>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</si>
  <si>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</si>
  <si>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</si>
  <si>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</si>
  <si>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</si>
  <si>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</si>
  <si>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</si>
  <si>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</si>
  <si>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</si>
  <si>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</si>
  <si>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</si>
  <si>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</si>
  <si>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</si>
  <si>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</si>
  <si>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</si>
  <si>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</si>
  <si>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</si>
  <si>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</si>
  <si>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</si>
  <si>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</si>
  <si>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</si>
  <si>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</si>
  <si>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</si>
  <si>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</si>
  <si>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</si>
  <si>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</si>
  <si>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</si>
  <si>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</si>
  <si>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</si>
  <si>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</si>
  <si>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</si>
  <si>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</si>
  <si>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</si>
  <si>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</si>
  <si>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</si>
  <si>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</si>
  <si>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</si>
  <si>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</si>
  <si>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</si>
  <si>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</si>
  <si>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</si>
  <si>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</si>
  <si>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</si>
  <si>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</si>
  <si>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</si>
  <si>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</si>
  <si>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</si>
  <si>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</si>
  <si>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</si>
  <si>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</si>
  <si>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</si>
  <si>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</si>
  <si>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</si>
  <si>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</si>
  <si>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</si>
  <si>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</si>
  <si>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</si>
  <si>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</si>
  <si>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</si>
  <si>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</si>
  <si>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</si>
  <si>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</si>
  <si>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</si>
  <si>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</si>
  <si>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</si>
  <si>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</si>
  <si>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</si>
  <si>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</si>
  <si>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</si>
  <si>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</si>
  <si>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</si>
  <si>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</si>
  <si>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</si>
  <si>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</si>
  <si>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</si>
  <si>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</si>
  <si>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</si>
  <si>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</si>
  <si>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</si>
  <si>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</si>
  <si>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</si>
  <si>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</si>
  <si>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</si>
  <si>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</si>
  <si>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</si>
  <si>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</si>
  <si>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</si>
  <si>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</si>
  <si>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</si>
  <si>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</si>
  <si>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</si>
  <si>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</si>
  <si>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</si>
  <si>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</si>
  <si>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</si>
  <si>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</si>
  <si>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</si>
  <si>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</si>
  <si>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</si>
  <si>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</si>
  <si>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</si>
  <si>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</si>
  <si>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</si>
  <si>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</si>
  <si>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</si>
  <si>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</si>
  <si>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</si>
  <si>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</si>
  <si>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</si>
  <si>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</si>
  <si>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</si>
  <si>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</si>
  <si>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</si>
  <si>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</si>
  <si>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</si>
  <si>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</si>
  <si>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</si>
  <si>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</si>
  <si>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</si>
  <si>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</si>
  <si>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</si>
  <si>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</si>
  <si>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</si>
  <si>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</si>
  <si>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</si>
  <si>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</si>
  <si>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</si>
  <si>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</si>
  <si>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</si>
  <si>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</si>
  <si>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</si>
  <si>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</si>
  <si>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</si>
  <si>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</si>
  <si>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</si>
  <si>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</si>
  <si>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</si>
  <si>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</si>
  <si>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</si>
  <si>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</si>
  <si>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</si>
  <si>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</si>
  <si>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</si>
  <si>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</si>
  <si>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</si>
  <si>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</si>
  <si>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</si>
  <si>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</si>
  <si>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</si>
  <si>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</si>
  <si>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</si>
  <si>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</si>
  <si>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</si>
  <si>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</si>
  <si>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</si>
  <si>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</si>
  <si>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</si>
  <si>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</si>
  <si>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</si>
  <si>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</si>
  <si>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</si>
  <si>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</si>
  <si>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</si>
  <si>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</si>
  <si>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</si>
  <si>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</si>
  <si>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</si>
  <si>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</si>
  <si>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</si>
  <si>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</si>
  <si>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</si>
  <si>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</si>
  <si>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</si>
  <si>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</si>
  <si>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</si>
  <si>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</si>
  <si>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</si>
  <si>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</si>
  <si>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</si>
  <si>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</si>
  <si>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</si>
  <si>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</si>
  <si>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</si>
  <si>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</si>
  <si>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</si>
  <si>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</si>
  <si>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</si>
  <si>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</si>
  <si>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</si>
  <si>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</si>
  <si>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</si>
  <si>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</si>
  <si>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</si>
  <si>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</si>
  <si>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</si>
  <si>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</si>
  <si>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</si>
  <si>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</si>
  <si>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</si>
  <si>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</si>
  <si>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</si>
  <si>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</si>
  <si>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</si>
  <si>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</si>
  <si>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</si>
  <si>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</si>
  <si>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</si>
  <si>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</si>
  <si>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</si>
  <si>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</si>
  <si>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</si>
  <si>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</si>
  <si>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</si>
  <si>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</si>
  <si>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</si>
  <si>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</si>
  <si>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</si>
  <si>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</si>
  <si>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</si>
  <si>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</si>
  <si>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</si>
  <si>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</si>
  <si>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</si>
  <si>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</si>
  <si>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</si>
  <si>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</si>
  <si>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</si>
  <si>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</si>
  <si>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</si>
  <si>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</si>
  <si>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</si>
  <si>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</si>
  <si>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</si>
  <si>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</si>
  <si>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</si>
  <si>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</si>
  <si>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</si>
  <si>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</si>
  <si>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</si>
  <si>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</si>
  <si>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</si>
  <si>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</si>
  <si>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</si>
  <si>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</si>
  <si>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</si>
  <si>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</si>
  <si>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</si>
  <si>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</si>
  <si>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</si>
  <si>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</si>
  <si>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</si>
  <si>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</si>
  <si>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</si>
  <si>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</si>
  <si>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</si>
  <si>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</si>
  <si>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</si>
  <si>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</si>
  <si>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</si>
  <si>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</si>
  <si>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</si>
  <si>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</si>
  <si>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</si>
  <si>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</si>
  <si>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</si>
  <si>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</si>
  <si>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</si>
  <si>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</si>
  <si>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</si>
  <si>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</si>
  <si>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</si>
  <si>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</si>
  <si>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</si>
  <si>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</si>
  <si>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</si>
  <si>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</si>
  <si>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</si>
  <si>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</si>
  <si>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</si>
  <si>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</si>
  <si>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</si>
  <si>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</si>
  <si>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</si>
  <si>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</si>
  <si>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</si>
  <si>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</si>
  <si>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</si>
  <si>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</si>
  <si>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</si>
  <si>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</si>
  <si>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</si>
  <si>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</si>
  <si>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</si>
  <si>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</si>
  <si>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</si>
  <si>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</si>
  <si>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</si>
  <si>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</si>
  <si>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</si>
  <si>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</si>
  <si>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</si>
  <si>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</si>
  <si>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</si>
  <si>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</si>
  <si>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</si>
  <si>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</si>
  <si>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</si>
  <si>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</si>
  <si>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</si>
  <si>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</si>
  <si>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</si>
  <si>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</si>
  <si>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</si>
  <si>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</si>
  <si>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</si>
  <si>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</si>
  <si>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</si>
  <si>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</si>
  <si>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</si>
  <si>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</si>
  <si>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</si>
  <si>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</si>
  <si>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</si>
  <si>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</si>
  <si>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</si>
  <si>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</si>
  <si>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</si>
  <si>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</si>
  <si>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</si>
  <si>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</si>
  <si>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</si>
  <si>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</si>
  <si>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</si>
  <si>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</si>
  <si>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</si>
  <si>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</si>
  <si>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</si>
  <si>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</si>
  <si>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</si>
  <si>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</si>
  <si>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</si>
  <si>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</si>
  <si>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</si>
  <si>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</si>
  <si>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</si>
  <si>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</si>
  <si>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</si>
  <si>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</si>
  <si>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</si>
  <si>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</si>
  <si>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</si>
  <si>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</si>
  <si>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</si>
  <si>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</si>
  <si>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</si>
  <si>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</si>
  <si>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</si>
  <si>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</si>
  <si>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</si>
  <si>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</si>
  <si>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</si>
  <si>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</si>
  <si>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</si>
  <si>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</si>
  <si>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</si>
  <si>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</si>
  <si>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</si>
  <si>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</si>
  <si>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</si>
  <si>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</si>
  <si>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</si>
  <si>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</si>
  <si>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</si>
  <si>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</si>
  <si>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</si>
  <si>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</si>
  <si>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</si>
  <si>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</si>
  <si>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</si>
  <si>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</si>
  <si>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</si>
  <si>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</si>
  <si>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</si>
  <si>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</si>
  <si>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</si>
  <si>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</si>
  <si>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</si>
  <si>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</si>
  <si>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</si>
  <si>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</si>
  <si>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</si>
  <si>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</si>
  <si>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</si>
  <si>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</si>
  <si>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</si>
  <si>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</si>
  <si>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</si>
  <si>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</si>
  <si>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</si>
  <si>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</si>
  <si>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</si>
  <si>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</si>
  <si>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</si>
  <si>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</si>
  <si>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</si>
  <si>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</si>
  <si>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</si>
  <si>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</si>
  <si>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</si>
  <si>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</si>
  <si>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</si>
  <si>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</si>
  <si>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</si>
  <si>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</si>
  <si>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</si>
  <si>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</si>
  <si>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</si>
  <si>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</si>
  <si>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</si>
  <si>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</si>
  <si>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</si>
  <si>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</si>
  <si>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</si>
  <si>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</si>
  <si>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</si>
  <si>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</si>
  <si>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</si>
  <si>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</si>
  <si>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</si>
  <si>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</si>
  <si>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</si>
  <si>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</si>
  <si>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</si>
  <si>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</si>
  <si>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</si>
  <si>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</si>
  <si>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</si>
  <si>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</si>
  <si>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</si>
  <si>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</si>
  <si>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</si>
  <si>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</si>
  <si>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</si>
  <si>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</si>
  <si>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</si>
  <si>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</si>
  <si>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</si>
  <si>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</si>
  <si>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</si>
  <si>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</si>
  <si>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</si>
  <si>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</si>
  <si>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</si>
  <si>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</si>
  <si>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</si>
  <si>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</si>
  <si>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</si>
  <si>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</si>
  <si>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</si>
  <si>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</si>
  <si>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</si>
  <si>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</si>
  <si>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</si>
  <si>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</si>
  <si>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</si>
  <si>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</si>
  <si>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</si>
  <si>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</si>
  <si>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</si>
  <si>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</si>
  <si>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</si>
  <si>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</si>
  <si>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</si>
  <si>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</si>
  <si>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</si>
  <si>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</si>
  <si>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</si>
  <si>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</si>
  <si>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</si>
  <si>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</si>
  <si>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</si>
  <si>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</si>
  <si>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</si>
  <si>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</si>
  <si>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</si>
  <si>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</si>
  <si>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</si>
  <si>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</si>
  <si>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</si>
  <si>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</si>
  <si>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</si>
  <si>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</si>
  <si>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</si>
  <si>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</si>
  <si>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</si>
  <si>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</si>
  <si>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</si>
  <si>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</si>
  <si>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</si>
  <si>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</si>
  <si>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</si>
  <si>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</si>
  <si>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</si>
  <si>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</si>
  <si>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</si>
  <si>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</si>
  <si>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</si>
  <si>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</si>
  <si>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</si>
  <si>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</si>
  <si>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</si>
  <si>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</si>
  <si>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</si>
  <si>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</si>
  <si>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</si>
  <si>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</si>
  <si>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</si>
  <si>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</si>
  <si>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</si>
  <si>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</si>
  <si>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</si>
  <si>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</si>
  <si>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</si>
  <si>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</si>
  <si>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</si>
  <si>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</si>
  <si>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</si>
  <si>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</si>
  <si>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</si>
  <si>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</si>
  <si>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</si>
  <si>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</si>
  <si>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</si>
  <si>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</si>
  <si>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</si>
  <si>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</si>
  <si>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</si>
  <si>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</si>
  <si>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</si>
  <si>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</si>
  <si>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</si>
  <si>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</si>
  <si>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</si>
  <si>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</si>
  <si>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</si>
  <si>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</si>
  <si>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</si>
  <si>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</si>
  <si>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</si>
  <si>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</si>
  <si>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</si>
  <si>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</si>
  <si>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</si>
  <si>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</si>
  <si>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</si>
  <si>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</si>
  <si>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</si>
  <si>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</si>
  <si>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</si>
  <si>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</si>
  <si>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</si>
  <si>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</si>
  <si>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</si>
  <si>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</si>
  <si>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</si>
  <si>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</si>
  <si>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</si>
  <si>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</si>
  <si>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</si>
  <si>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</si>
  <si>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</si>
  <si>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</si>
  <si>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</si>
  <si>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</si>
  <si>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</si>
  <si>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</si>
  <si>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</si>
  <si>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</si>
  <si>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</si>
  <si>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</si>
  <si>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</si>
  <si>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</si>
  <si>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</si>
  <si>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</si>
  <si>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</si>
  <si>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</si>
  <si>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</si>
  <si>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</si>
  <si>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</si>
  <si>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</si>
  <si>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</si>
  <si>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</si>
  <si>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</si>
  <si>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</si>
  <si>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</si>
  <si>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</si>
  <si>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</si>
  <si>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</si>
  <si>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</si>
  <si>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</si>
  <si>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</si>
  <si>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</si>
  <si>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</si>
  <si>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</si>
  <si>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</si>
  <si>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</si>
  <si>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</si>
  <si>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</si>
  <si>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</si>
  <si>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</si>
  <si>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</si>
  <si>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</si>
  <si>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</si>
  <si>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</si>
  <si>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</si>
  <si>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</si>
  <si>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</si>
  <si>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</si>
  <si>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</si>
  <si>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</si>
  <si>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</si>
  <si>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</si>
  <si>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</si>
  <si>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</si>
  <si>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</si>
  <si>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</si>
  <si>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</si>
  <si>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</si>
  <si>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</si>
  <si>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</si>
  <si>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</si>
  <si>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</si>
  <si>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</si>
  <si>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</si>
  <si>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</si>
  <si>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</si>
  <si>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</si>
  <si>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</si>
  <si>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</si>
  <si>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</si>
  <si>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</si>
  <si>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</si>
  <si>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</si>
  <si>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</si>
  <si>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</si>
  <si>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</si>
  <si>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</si>
  <si>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</si>
  <si>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</si>
  <si>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</si>
  <si>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</si>
  <si>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</si>
  <si>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</si>
  <si>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</si>
  <si>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</si>
  <si>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</si>
  <si>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</si>
  <si>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</si>
  <si>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</si>
  <si>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</si>
  <si>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</si>
  <si>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</si>
  <si>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</si>
  <si>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</si>
  <si>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</si>
  <si>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</si>
  <si>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</si>
  <si>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</si>
  <si>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</si>
  <si>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</si>
  <si>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</si>
  <si>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</si>
  <si>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</si>
  <si>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</si>
  <si>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</si>
  <si>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</si>
  <si>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</si>
  <si>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</si>
  <si>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</si>
  <si>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</si>
  <si>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</si>
  <si>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</si>
  <si>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</si>
  <si>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</si>
  <si>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</si>
  <si>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</si>
  <si>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</si>
  <si>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</si>
  <si>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</si>
  <si>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</si>
  <si>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</si>
  <si>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</si>
  <si>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</si>
  <si>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</si>
  <si>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</si>
  <si>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</si>
  <si>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</si>
  <si>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</si>
  <si>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</si>
  <si>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</si>
  <si>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</si>
  <si>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</si>
  <si>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</si>
  <si>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</si>
  <si>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</si>
  <si>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</si>
  <si>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</si>
  <si>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</si>
  <si>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</si>
  <si>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</si>
  <si>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</si>
  <si>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</si>
  <si>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</si>
  <si>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</si>
  <si>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</si>
  <si>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</si>
  <si>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</si>
  <si>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</si>
  <si>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</si>
  <si>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</si>
  <si>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</si>
  <si>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</si>
  <si>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</si>
  <si>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</si>
  <si>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</si>
  <si>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</si>
  <si>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</si>
  <si>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</si>
  <si>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</si>
  <si>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</si>
  <si>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</si>
  <si>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</si>
  <si>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</si>
  <si>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</si>
  <si>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</si>
  <si>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</si>
  <si>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</si>
  <si>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</si>
  <si>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</si>
  <si>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</si>
  <si>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</si>
  <si>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</si>
  <si>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</si>
  <si>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</si>
  <si>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</si>
  <si>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</si>
  <si>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</si>
  <si>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</si>
  <si>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</si>
  <si>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</si>
  <si>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</si>
  <si>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</si>
  <si>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</si>
  <si>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</si>
  <si>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</si>
  <si>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</si>
  <si>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</si>
  <si>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</si>
  <si>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</si>
  <si>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</si>
  <si>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</si>
  <si>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</si>
  <si>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</si>
  <si>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</si>
  <si>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</si>
  <si>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</si>
  <si>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</si>
  <si>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</si>
  <si>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</si>
  <si>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</si>
  <si>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</si>
  <si>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</si>
  <si>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</si>
  <si>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</si>
  <si>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</si>
  <si>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</si>
  <si>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</si>
  <si>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</si>
  <si>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</si>
  <si>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</si>
  <si>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</si>
  <si>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</si>
  <si>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</si>
  <si>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</si>
  <si>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</si>
  <si>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</si>
  <si>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</si>
  <si>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</si>
  <si>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</si>
  <si>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</si>
  <si>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</si>
  <si>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</si>
  <si>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</si>
  <si>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</si>
  <si>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</si>
  <si>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</si>
  <si>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</si>
  <si>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</si>
  <si>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</si>
  <si>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</si>
  <si>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</si>
  <si>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</si>
  <si>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</si>
  <si>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</si>
  <si>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</si>
  <si>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</si>
  <si>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</si>
  <si>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</si>
  <si>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</si>
  <si>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</si>
  <si>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</si>
  <si>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</si>
  <si>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</si>
  <si>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</si>
  <si>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</si>
  <si>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</si>
  <si>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</si>
  <si>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</si>
  <si>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</si>
  <si>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</si>
  <si>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</si>
  <si>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</si>
  <si>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</si>
  <si>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</si>
  <si>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</si>
  <si>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</si>
  <si>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</si>
  <si>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</si>
  <si>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</si>
  <si>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</si>
  <si>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</si>
  <si>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</si>
  <si>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</si>
  <si>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</si>
  <si>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</si>
  <si>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</si>
  <si>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</si>
  <si>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</si>
  <si>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</si>
  <si>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</si>
  <si>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</si>
  <si>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</si>
  <si>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</si>
  <si>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</si>
  <si>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</si>
  <si>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</si>
  <si>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</si>
  <si>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</si>
  <si>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</si>
  <si>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</si>
  <si>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</si>
  <si>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</si>
  <si>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</si>
  <si>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</si>
  <si>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</si>
  <si>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</si>
  <si>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</si>
  <si>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</si>
  <si>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</si>
  <si>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</si>
  <si>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</si>
  <si>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</si>
  <si>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</si>
  <si>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</si>
  <si>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</si>
  <si>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</si>
  <si>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</si>
  <si>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</si>
  <si>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</si>
  <si>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</si>
  <si>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</si>
  <si>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</si>
  <si>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</si>
  <si>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</si>
  <si>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</si>
  <si>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</si>
  <si>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</si>
  <si>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</si>
  <si>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</si>
  <si>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</si>
  <si>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</si>
  <si>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</si>
  <si>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</si>
  <si>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</si>
  <si>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</si>
  <si>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</si>
  <si>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</si>
  <si>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</si>
  <si>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</si>
  <si>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</si>
  <si>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</si>
  <si>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</si>
  <si>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</si>
  <si>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</si>
  <si>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</si>
  <si>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</si>
  <si>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</si>
  <si>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</si>
  <si>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</si>
  <si>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</si>
  <si>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</si>
  <si>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</si>
  <si>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</si>
  <si>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</si>
  <si>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</si>
  <si>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</si>
  <si>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</si>
  <si>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</si>
  <si>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</si>
  <si>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</si>
  <si>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</si>
  <si>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</si>
  <si>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</si>
  <si>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</si>
  <si>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</si>
  <si>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</si>
  <si>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</si>
  <si>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</si>
  <si>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</si>
  <si>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</si>
  <si>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</si>
  <si>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</si>
  <si>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</si>
  <si>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</si>
  <si>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</si>
  <si>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</si>
  <si>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</si>
  <si>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</si>
  <si>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</si>
  <si>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</si>
  <si>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</si>
  <si>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</si>
  <si>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</si>
  <si>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</si>
  <si>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</si>
  <si>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</si>
  <si>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</si>
  <si>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</si>
  <si>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</si>
  <si>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</si>
  <si>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</si>
  <si>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</si>
  <si>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</si>
  <si>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</si>
  <si>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</si>
  <si>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</si>
  <si>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</si>
  <si>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</si>
  <si>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</si>
  <si>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</si>
  <si>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</si>
  <si>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</si>
  <si>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</si>
  <si>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</si>
  <si>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</si>
  <si>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</si>
  <si>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</si>
  <si>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</si>
  <si>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</si>
  <si>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</si>
  <si>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</si>
  <si>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</si>
  <si>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</si>
  <si>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</si>
  <si>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</si>
  <si>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</si>
  <si>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</si>
  <si>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</si>
  <si>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</si>
  <si>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</si>
  <si>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</si>
  <si>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</si>
  <si>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</si>
  <si>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</si>
  <si>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</si>
  <si>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</si>
  <si>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</si>
  <si>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</si>
  <si>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</si>
  <si>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</si>
  <si>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</si>
  <si>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</si>
  <si>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</si>
  <si>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</si>
  <si>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</si>
  <si>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</si>
  <si>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</si>
  <si>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</si>
  <si>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</si>
  <si>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</si>
  <si>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</si>
  <si>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</si>
  <si>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</si>
  <si>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</si>
  <si>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</si>
  <si>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</si>
  <si>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</si>
  <si>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</si>
  <si>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</si>
  <si>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</si>
  <si>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</si>
  <si>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</si>
  <si>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</si>
  <si>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</si>
  <si>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</si>
  <si>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</si>
  <si>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</si>
  <si>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</si>
  <si>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</si>
  <si>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</si>
  <si>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</si>
  <si>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</si>
  <si>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</si>
  <si>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</si>
  <si>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</si>
  <si>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</si>
  <si>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</si>
  <si>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</si>
  <si>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</si>
  <si>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</si>
  <si>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</si>
  <si>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</si>
  <si>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</si>
  <si>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</si>
  <si>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</si>
  <si>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</si>
  <si>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</si>
  <si>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</si>
  <si>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</si>
  <si>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</si>
  <si>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</si>
  <si>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</si>
  <si>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</si>
  <si>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</si>
  <si>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</si>
  <si>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</si>
  <si>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</si>
  <si>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</si>
  <si>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</si>
  <si>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</si>
  <si>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</si>
  <si>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</si>
  <si>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</si>
  <si>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</si>
  <si>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</si>
  <si>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</si>
  <si>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</si>
  <si>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</si>
  <si>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</si>
  <si>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</si>
  <si>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</si>
  <si>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</si>
  <si>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</si>
  <si>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</si>
  <si>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</si>
  <si>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</si>
  <si>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</si>
  <si>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</si>
  <si>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</si>
  <si>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</si>
  <si>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</si>
  <si>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</si>
  <si>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</si>
  <si>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</si>
  <si>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</si>
  <si>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</si>
  <si>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</si>
  <si>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</si>
  <si>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</si>
  <si>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</si>
  <si>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</si>
  <si>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</si>
  <si>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</si>
  <si>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</si>
  <si>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</si>
  <si>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</si>
  <si>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</si>
  <si>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</si>
  <si>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</si>
  <si>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</si>
  <si>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</si>
  <si>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</si>
  <si>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</si>
  <si>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</si>
  <si>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</si>
  <si>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</si>
  <si>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</si>
  <si>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</si>
  <si>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</si>
  <si>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</si>
  <si>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</si>
  <si>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</si>
  <si>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</si>
  <si>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</si>
  <si>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</si>
  <si>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</si>
  <si>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</si>
  <si>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</si>
  <si>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</si>
  <si>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</si>
  <si>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</si>
  <si>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</si>
  <si>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</si>
  <si>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</si>
  <si>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</si>
  <si>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</si>
  <si>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</si>
  <si>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</si>
  <si>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</si>
  <si>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</si>
  <si>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</si>
  <si>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</si>
  <si>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</si>
  <si>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</si>
  <si>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</si>
  <si>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</si>
  <si>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</si>
  <si>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</si>
  <si>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</si>
  <si>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</si>
  <si>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</si>
  <si>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</si>
  <si>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</si>
  <si>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</si>
  <si>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</si>
  <si>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</si>
  <si>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</si>
  <si>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</si>
  <si>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</si>
  <si>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</si>
  <si>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</si>
  <si>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</si>
  <si>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</si>
  <si>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</si>
  <si>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</si>
  <si>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</si>
  <si>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</si>
  <si>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</si>
  <si>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</si>
  <si>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</si>
  <si>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</si>
  <si>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</si>
  <si>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</si>
  <si>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</si>
  <si>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</si>
  <si>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</si>
  <si>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</si>
  <si>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</si>
  <si>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</si>
  <si>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</si>
  <si>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</si>
  <si>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</si>
  <si>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</si>
  <si>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</si>
  <si>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</si>
  <si>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</si>
  <si>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</si>
  <si>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</si>
  <si>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</si>
  <si>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</si>
  <si>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</si>
  <si>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</si>
  <si>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</si>
  <si>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</si>
  <si>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</si>
  <si>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</si>
  <si>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</si>
  <si>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</si>
  <si>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</si>
  <si>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</si>
  <si>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</si>
  <si>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</si>
  <si>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</si>
  <si>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</si>
  <si>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</si>
  <si>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</si>
  <si>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</si>
  <si>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</si>
  <si>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</si>
  <si>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</si>
  <si>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</si>
  <si>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</si>
  <si>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</si>
  <si>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</si>
  <si>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</si>
  <si>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</si>
  <si>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</si>
  <si>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</si>
  <si>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</si>
  <si>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</si>
  <si>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</si>
  <si>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</si>
  <si>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</si>
  <si>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</si>
  <si>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</si>
  <si>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</si>
  <si>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</si>
  <si>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</si>
  <si>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</si>
  <si>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</si>
  <si>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</si>
  <si>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</si>
  <si>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</si>
  <si>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</si>
  <si>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</si>
  <si>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</si>
  <si>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</si>
  <si>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</si>
  <si>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</si>
  <si>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</si>
  <si>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</si>
  <si>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</si>
  <si>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</si>
  <si>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</si>
  <si>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</si>
  <si>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</si>
  <si>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</si>
  <si>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</si>
  <si>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</si>
  <si>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</si>
  <si>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</si>
  <si>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</si>
  <si>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</si>
  <si>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</si>
  <si>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</si>
  <si>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</si>
  <si>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</si>
  <si>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</si>
  <si>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</si>
  <si>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</si>
  <si>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</si>
  <si>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</si>
  <si>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</si>
  <si>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</si>
  <si>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</si>
  <si>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</si>
  <si>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</si>
  <si>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</si>
  <si>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</si>
  <si>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</si>
  <si>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</si>
  <si>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</si>
  <si>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</si>
  <si>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</si>
  <si>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</si>
  <si>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</si>
  <si>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</si>
  <si>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</si>
  <si>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</si>
  <si>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</si>
  <si>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</si>
  <si>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</si>
  <si>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</si>
  <si>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</si>
  <si>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</si>
  <si>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</si>
  <si>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</si>
  <si>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</si>
  <si>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</si>
  <si>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</si>
  <si>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</si>
  <si>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</si>
  <si>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</si>
  <si>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</si>
  <si>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</si>
  <si>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</si>
  <si>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</si>
  <si>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</si>
  <si>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</si>
  <si>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</si>
  <si>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</si>
  <si>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</si>
  <si>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</si>
  <si>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</si>
  <si>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</si>
  <si>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</si>
  <si>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</si>
  <si>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</si>
  <si>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</si>
  <si>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</si>
  <si>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</si>
  <si>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</si>
  <si>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</si>
  <si>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</si>
  <si>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</si>
  <si>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</si>
  <si>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</si>
  <si>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</si>
  <si>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</si>
  <si>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</si>
  <si>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</si>
  <si>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</si>
  <si>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</si>
  <si>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</si>
  <si>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</si>
  <si>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</si>
  <si>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</si>
  <si>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</si>
  <si>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</si>
  <si>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</si>
  <si>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</si>
  <si>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</si>
  <si>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</si>
  <si>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</si>
  <si>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</si>
  <si>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</si>
  <si>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</si>
  <si>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</si>
  <si>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</si>
  <si>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</si>
  <si>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</si>
  <si>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</si>
  <si>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</si>
  <si>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</si>
  <si>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</si>
  <si>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</si>
  <si>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</si>
  <si>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</si>
  <si>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</si>
  <si>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</si>
  <si>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</si>
  <si>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</si>
  <si>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</si>
  <si>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</si>
  <si>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</si>
  <si>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</si>
  <si>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</si>
  <si>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</si>
  <si>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</si>
  <si>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</si>
  <si>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</si>
  <si>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</si>
  <si>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</si>
  <si>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</si>
  <si>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</si>
  <si>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</si>
  <si>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</si>
  <si>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</si>
  <si>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</si>
  <si>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</si>
  <si>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</si>
  <si>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</si>
  <si>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</si>
  <si>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</si>
  <si>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</si>
  <si>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</si>
  <si>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</si>
  <si>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</si>
  <si>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</si>
  <si>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</si>
  <si>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</si>
  <si>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</si>
  <si>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</si>
  <si>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</si>
  <si>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</si>
  <si>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</si>
  <si>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</si>
  <si>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</si>
  <si>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</si>
  <si>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</si>
  <si>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</si>
  <si>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</si>
  <si>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</si>
  <si>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</si>
  <si>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</si>
  <si>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</si>
  <si>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</si>
  <si>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</si>
  <si>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</si>
  <si>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</si>
  <si>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</si>
  <si>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</si>
  <si>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</si>
  <si>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</si>
  <si>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</si>
  <si>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</si>
  <si>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</si>
  <si>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</si>
  <si>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</si>
  <si>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</si>
  <si>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</si>
  <si>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</si>
  <si>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</si>
  <si>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</si>
  <si>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</si>
  <si>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</si>
  <si>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</si>
  <si>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</si>
  <si>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</si>
  <si>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</si>
  <si>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</si>
  <si>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</si>
  <si>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</si>
  <si>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</si>
  <si>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</si>
  <si>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</si>
  <si>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</si>
  <si>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</si>
  <si>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</si>
  <si>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</si>
  <si>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</si>
  <si>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</si>
  <si>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</si>
  <si>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</si>
  <si>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</si>
  <si>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</si>
  <si>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</si>
  <si>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</si>
  <si>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</si>
  <si>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</si>
  <si>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</si>
  <si>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</si>
  <si>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</si>
  <si>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</si>
  <si>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</si>
  <si>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</si>
  <si>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</si>
  <si>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</si>
  <si>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</si>
  <si>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</si>
  <si>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</si>
  <si>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</si>
  <si>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</si>
  <si>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</si>
  <si>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</si>
  <si>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</si>
  <si>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</si>
  <si>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</si>
  <si>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</si>
  <si>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</si>
  <si>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</si>
  <si>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</si>
  <si>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</si>
  <si>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</si>
  <si>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</si>
  <si>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</si>
  <si>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</si>
  <si>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</si>
  <si>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</si>
  <si>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</si>
  <si>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</si>
  <si>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</si>
  <si>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</si>
  <si>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</si>
  <si>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</si>
  <si>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</si>
  <si>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</si>
  <si>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</si>
  <si>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</si>
  <si>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</si>
  <si>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</si>
  <si>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</si>
  <si>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</si>
  <si>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</si>
  <si>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</si>
  <si>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</si>
  <si>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</si>
  <si>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</si>
  <si>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</si>
  <si>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</si>
  <si>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</si>
  <si>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</si>
  <si>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</si>
  <si>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</si>
  <si>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</si>
  <si>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</si>
  <si>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</si>
  <si>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</si>
  <si>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</si>
  <si>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</si>
  <si>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</si>
  <si>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</si>
  <si>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</si>
  <si>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</si>
  <si>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</si>
  <si>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</si>
  <si>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</si>
  <si>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</si>
  <si>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</si>
  <si>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</si>
  <si>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</si>
  <si>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</si>
  <si>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</si>
  <si>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</si>
  <si>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</si>
  <si>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</si>
  <si>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</si>
  <si>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</si>
  <si>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</si>
  <si>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</si>
  <si>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</si>
  <si>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</si>
  <si>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</si>
  <si>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</si>
  <si>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</si>
  <si>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</si>
  <si>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</si>
  <si>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</si>
  <si>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</si>
  <si>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</si>
  <si>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</si>
  <si>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</si>
  <si>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</si>
  <si>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</si>
  <si>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</si>
  <si>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</si>
  <si>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</si>
  <si>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</si>
  <si>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</si>
  <si>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</si>
  <si>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</si>
  <si>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</si>
  <si>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</si>
  <si>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</si>
  <si>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</si>
  <si>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</si>
  <si>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</si>
  <si>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</si>
  <si>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</si>
  <si>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</si>
  <si>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</si>
  <si>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</si>
  <si>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</si>
  <si>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</si>
  <si>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</si>
  <si>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</si>
  <si>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</si>
  <si>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</si>
  <si>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</si>
  <si>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</si>
  <si>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</si>
  <si>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</si>
  <si>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</si>
  <si>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</si>
  <si>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</si>
  <si>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</si>
  <si>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</si>
  <si>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</si>
  <si>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</si>
  <si>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</si>
  <si>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</si>
  <si>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</si>
  <si>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</si>
  <si>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</si>
  <si>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</si>
  <si>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</si>
  <si>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</si>
  <si>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</si>
  <si>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</si>
  <si>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</si>
  <si>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</si>
  <si>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</si>
  <si>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</si>
  <si>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</si>
  <si>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</si>
  <si>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</si>
  <si>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</si>
  <si>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</si>
  <si>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</si>
  <si>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</si>
  <si>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</si>
  <si>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</si>
  <si>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</si>
  <si>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</si>
  <si>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</si>
  <si>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</si>
  <si>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</si>
  <si>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</si>
  <si>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</si>
  <si>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</si>
  <si>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</si>
  <si>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</si>
  <si>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</si>
  <si>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</si>
  <si>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</si>
  <si>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</si>
  <si>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</si>
  <si>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</si>
  <si>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</si>
  <si>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</si>
  <si>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</si>
  <si>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</si>
  <si>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</si>
  <si>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</si>
  <si>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</si>
  <si>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</si>
  <si>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</si>
  <si>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</si>
  <si>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</si>
  <si>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</si>
  <si>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</si>
  <si>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</si>
  <si>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</si>
  <si>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</si>
  <si>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</si>
  <si>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</si>
  <si>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</si>
  <si>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</si>
  <si>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</si>
  <si>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</si>
  <si>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</si>
  <si>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</si>
  <si>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</si>
  <si>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</si>
  <si>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</si>
  <si>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</si>
  <si>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</si>
  <si>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</si>
  <si>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</si>
  <si>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</si>
  <si>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</si>
  <si>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</si>
  <si>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</si>
  <si>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</si>
  <si>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</si>
  <si>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</si>
  <si>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</si>
  <si>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</si>
  <si>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</si>
  <si>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</si>
  <si>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</si>
  <si>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</si>
  <si>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</si>
  <si>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</si>
  <si>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</si>
  <si>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</si>
  <si>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</si>
  <si>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</si>
  <si>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</si>
  <si>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</si>
  <si>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</si>
  <si>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</si>
  <si>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</si>
  <si>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</si>
  <si>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</si>
  <si>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</si>
  <si>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</si>
  <si>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</si>
  <si>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</si>
  <si>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</si>
  <si>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</si>
  <si>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</si>
  <si>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</si>
  <si>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</si>
  <si>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</si>
  <si>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</si>
  <si>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</si>
  <si>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</si>
  <si>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</si>
  <si>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</si>
  <si>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</si>
  <si>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</si>
  <si>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</si>
  <si>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</si>
  <si>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</si>
  <si>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</si>
  <si>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</si>
  <si>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</si>
  <si>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</si>
  <si>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</si>
  <si>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</si>
  <si>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</si>
  <si>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</si>
  <si>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</si>
  <si>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</si>
  <si>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</si>
  <si>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</si>
  <si>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</si>
  <si>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</si>
  <si>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</si>
  <si>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</si>
  <si>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</si>
  <si>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</si>
  <si>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</si>
  <si>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</si>
  <si>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</si>
  <si>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</si>
  <si>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</si>
  <si>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</si>
  <si>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</si>
  <si>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</si>
  <si>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</si>
  <si>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</si>
  <si>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</si>
  <si>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</si>
  <si>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</si>
  <si>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</si>
  <si>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</si>
  <si>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</si>
  <si>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</si>
  <si>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</si>
  <si>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</si>
  <si>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</si>
  <si>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</si>
  <si>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</si>
  <si>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</si>
  <si>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</si>
  <si>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</si>
  <si>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</si>
  <si>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</si>
  <si>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</si>
  <si>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</si>
  <si>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</si>
  <si>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</si>
  <si>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</si>
  <si>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</si>
  <si>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</si>
  <si>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</si>
  <si>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</si>
  <si>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</si>
  <si>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</si>
  <si>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</si>
  <si>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</si>
  <si>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</si>
  <si>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</si>
  <si>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</si>
  <si>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</si>
  <si>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</si>
  <si>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</si>
  <si>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</si>
  <si>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</si>
  <si>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</si>
  <si>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</si>
  <si>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</si>
  <si>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</si>
  <si>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</si>
  <si>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</si>
  <si>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</si>
  <si>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</si>
  <si>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</si>
  <si>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</si>
  <si>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</si>
  <si>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</si>
  <si>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</si>
  <si>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</si>
  <si>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</si>
  <si>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</si>
  <si>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</si>
  <si>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</si>
  <si>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</si>
  <si>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</si>
  <si>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</si>
  <si>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</si>
  <si>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</si>
  <si>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</si>
  <si>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</si>
  <si>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</si>
  <si>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</si>
  <si>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</si>
  <si>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</si>
  <si>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</si>
  <si>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</si>
  <si>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</si>
  <si>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</si>
  <si>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</si>
  <si>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</si>
  <si>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</si>
  <si>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</si>
  <si>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</si>
  <si>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</si>
  <si>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</si>
  <si>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</si>
  <si>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</si>
  <si>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</si>
  <si>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</si>
  <si>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</si>
  <si>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</si>
  <si>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</si>
  <si>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</si>
  <si>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</si>
  <si>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</si>
  <si>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</si>
  <si>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</si>
  <si>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</si>
  <si>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</si>
  <si>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</si>
  <si>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</si>
  <si>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</si>
  <si>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</si>
  <si>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</si>
  <si>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</si>
  <si>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</si>
  <si>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</si>
  <si>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</si>
  <si>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</si>
  <si>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</si>
  <si>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</si>
  <si>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</si>
  <si>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</si>
  <si>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</si>
  <si>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</si>
  <si>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</si>
  <si>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</si>
  <si>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</si>
  <si>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</si>
  <si>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</si>
  <si>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</si>
  <si>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</si>
  <si>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</si>
  <si>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</si>
  <si>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</si>
  <si>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</si>
  <si>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</si>
  <si>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</si>
  <si>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</si>
  <si>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</si>
  <si>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</si>
  <si>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</si>
  <si>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</si>
  <si>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</si>
  <si>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</si>
  <si>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</si>
  <si>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</si>
  <si>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</si>
  <si>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</si>
  <si>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</si>
  <si>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</si>
  <si>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</si>
  <si>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</si>
  <si>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</si>
  <si>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</si>
  <si>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</si>
  <si>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</si>
  <si>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</si>
  <si>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</si>
  <si>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</si>
  <si>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</si>
  <si>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</si>
  <si>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</si>
  <si>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</si>
  <si>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</si>
  <si>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</si>
  <si>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</si>
  <si>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</si>
  <si>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</si>
  <si>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</si>
  <si>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</si>
  <si>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</si>
  <si>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</si>
  <si>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</si>
  <si>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</si>
  <si>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</si>
  <si>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</si>
  <si>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</si>
  <si>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</si>
  <si>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</si>
  <si>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</si>
  <si>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</si>
  <si>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</si>
  <si>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</si>
  <si>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</si>
  <si>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</si>
  <si>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</si>
  <si>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</si>
  <si>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</si>
  <si>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</si>
  <si>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</si>
  <si>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</si>
  <si>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</si>
  <si>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</si>
  <si>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</si>
  <si>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</si>
  <si>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</si>
  <si>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</si>
  <si>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</si>
  <si>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</si>
  <si>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</si>
  <si>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</si>
  <si>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</si>
  <si>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</si>
  <si>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</si>
  <si>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</si>
  <si>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</si>
  <si>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</si>
  <si>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</si>
  <si>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</si>
  <si>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</si>
  <si>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</si>
  <si>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</si>
  <si>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</si>
  <si>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</si>
  <si>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</si>
  <si>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</si>
  <si>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</si>
  <si>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</si>
  <si>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</si>
  <si>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</si>
  <si>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</si>
  <si>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</si>
  <si>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</si>
  <si>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</si>
  <si>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</si>
  <si>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</si>
  <si>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</si>
  <si>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</si>
  <si>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</si>
  <si>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</si>
  <si>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</si>
  <si>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</si>
  <si>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</si>
  <si>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</si>
  <si>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</si>
  <si>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</si>
  <si>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</si>
  <si>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</si>
  <si>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</si>
  <si>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</si>
  <si>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</si>
  <si>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</si>
  <si>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</si>
  <si>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</si>
  <si>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</si>
  <si>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</si>
  <si>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</si>
  <si>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</si>
  <si>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</si>
  <si>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</si>
  <si>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</si>
  <si>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</si>
  <si>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</si>
  <si>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</si>
  <si>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</si>
  <si>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</si>
  <si>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</si>
  <si>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</si>
  <si>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</si>
  <si>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</si>
  <si>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</si>
  <si>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</si>
  <si>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</si>
  <si>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</si>
  <si>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</si>
  <si>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</si>
  <si>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</si>
  <si>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</si>
  <si>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</si>
  <si>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</si>
  <si>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</si>
  <si>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</si>
  <si>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</si>
  <si>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</si>
  <si>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</si>
  <si>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</si>
  <si>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</si>
  <si>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</si>
  <si>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</si>
  <si>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</si>
  <si>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</si>
  <si>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</si>
  <si>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</si>
  <si>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</si>
  <si>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</si>
  <si>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</si>
  <si>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</si>
  <si>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</si>
  <si>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</si>
  <si>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</si>
  <si>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</si>
  <si>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</si>
  <si>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</si>
  <si>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</si>
  <si>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</si>
  <si>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</si>
  <si>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</si>
  <si>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</si>
  <si>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</si>
  <si>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</si>
  <si>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</si>
  <si>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</si>
  <si>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</si>
  <si>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</si>
  <si>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</si>
  <si>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</si>
  <si>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</si>
  <si>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</si>
  <si>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</si>
  <si>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</si>
  <si>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</si>
  <si>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</si>
  <si>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</si>
  <si>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</si>
  <si>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</si>
  <si>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</si>
  <si>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</si>
  <si>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</si>
  <si>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</si>
  <si>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</si>
  <si>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</si>
  <si>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</si>
  <si>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</si>
  <si>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</si>
  <si>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</si>
  <si>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</si>
  <si>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</si>
  <si>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</si>
  <si>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</si>
  <si>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</si>
  <si>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</si>
  <si>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</si>
  <si>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</si>
  <si>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</si>
  <si>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</si>
  <si>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</si>
  <si>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</si>
  <si>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</si>
  <si>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</si>
  <si>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</si>
  <si>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</si>
  <si>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</si>
  <si>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</si>
  <si>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</si>
  <si>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</si>
  <si>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</si>
  <si>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</si>
  <si>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</si>
  <si>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</si>
  <si>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</si>
  <si>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</si>
  <si>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</si>
  <si>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</si>
  <si>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</si>
  <si>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</si>
  <si>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</si>
  <si>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</si>
  <si>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</si>
  <si>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</si>
  <si>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</si>
  <si>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</si>
  <si>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</si>
  <si>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</si>
  <si>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</si>
  <si>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</si>
  <si>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</si>
  <si>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</si>
  <si>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</si>
  <si>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</si>
  <si>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</si>
  <si>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</si>
  <si>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</si>
  <si>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</si>
  <si>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</si>
  <si>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</si>
  <si>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</si>
  <si>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</si>
  <si>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</si>
  <si>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</si>
  <si>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</si>
  <si>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</si>
  <si>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</si>
  <si>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</si>
  <si>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</si>
  <si>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</si>
  <si>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</si>
  <si>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</si>
  <si>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</si>
  <si>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</si>
  <si>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</si>
  <si>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</si>
  <si>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</si>
  <si>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</si>
  <si>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</si>
  <si>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</si>
  <si>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</si>
  <si>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</si>
  <si>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</si>
  <si>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</si>
  <si>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</si>
  <si>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</si>
  <si>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</si>
  <si>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</si>
  <si>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</si>
  <si>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</si>
  <si>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</si>
  <si>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</si>
  <si>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</si>
  <si>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</si>
  <si>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</si>
  <si>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</si>
  <si>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</si>
  <si>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</si>
  <si>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</si>
  <si>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</si>
  <si>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</si>
  <si>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</si>
  <si>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</si>
  <si>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</si>
  <si>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</si>
  <si>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</si>
  <si>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</si>
  <si>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</si>
  <si>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</si>
  <si>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</si>
  <si>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</si>
  <si>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</si>
  <si>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</si>
  <si>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</si>
  <si>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</si>
  <si>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</si>
  <si>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</si>
  <si>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</si>
  <si>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</si>
  <si>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</si>
  <si>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</si>
  <si>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</si>
  <si>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</si>
  <si>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</si>
  <si>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</si>
  <si>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</si>
  <si>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</si>
  <si>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</si>
  <si>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</si>
  <si>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</si>
  <si>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</si>
  <si>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</si>
  <si>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</si>
  <si>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</si>
  <si>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</si>
  <si>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</si>
  <si>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</si>
  <si>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</si>
  <si>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</si>
  <si>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</si>
  <si>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</si>
  <si>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</si>
  <si>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</si>
  <si>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</si>
  <si>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</si>
  <si>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</si>
  <si>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</si>
  <si>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</si>
  <si>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</si>
  <si>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</si>
  <si>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</si>
  <si>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</si>
  <si>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</si>
  <si>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</si>
  <si>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</si>
  <si>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</si>
  <si>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</si>
  <si>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</si>
  <si>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</si>
  <si>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</si>
  <si>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</si>
  <si>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</si>
  <si>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</si>
  <si>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</si>
  <si>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</si>
  <si>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</si>
  <si>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</si>
  <si>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</si>
  <si>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</si>
  <si>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</si>
  <si>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</si>
  <si>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</si>
  <si>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</si>
  <si>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</si>
  <si>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</si>
  <si>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</si>
  <si>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</si>
  <si>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</si>
  <si>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</si>
  <si>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</si>
  <si>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</si>
  <si>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</si>
  <si>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</si>
  <si>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</si>
  <si>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</si>
  <si>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</si>
  <si>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</si>
  <si>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</si>
  <si>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</si>
  <si>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</si>
  <si>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</si>
  <si>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</si>
  <si>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</si>
  <si>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</si>
  <si>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</si>
  <si>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</si>
  <si>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</si>
  <si>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</si>
  <si>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</si>
  <si>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</si>
  <si>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</si>
  <si>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</si>
  <si>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</si>
  <si>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</si>
  <si>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</si>
  <si>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</si>
  <si>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</si>
  <si>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</si>
  <si>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</si>
  <si>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</si>
  <si>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</si>
  <si>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</si>
  <si>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</si>
  <si>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</si>
  <si>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</si>
  <si>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</si>
  <si>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</si>
  <si>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</si>
  <si>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</si>
  <si>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</si>
  <si>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</si>
  <si>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</si>
  <si>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</si>
  <si>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</si>
  <si>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</si>
  <si>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</si>
  <si>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</si>
  <si>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</si>
  <si>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</si>
  <si>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</si>
  <si>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</si>
  <si>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</si>
  <si>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</si>
  <si>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</si>
  <si>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</si>
  <si>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</si>
  <si>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</si>
  <si>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</si>
  <si>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</si>
  <si>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</si>
  <si>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</si>
  <si>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</si>
  <si>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</si>
  <si>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</si>
  <si>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</si>
  <si>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</si>
  <si>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</si>
  <si>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</si>
  <si>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</si>
  <si>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</si>
  <si>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</si>
  <si>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</si>
  <si>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</si>
  <si>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</si>
  <si>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</si>
  <si>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</si>
  <si>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</si>
  <si>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</si>
  <si>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</si>
  <si>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</si>
  <si>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</si>
  <si>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</si>
  <si>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</si>
  <si>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</si>
  <si>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</si>
  <si>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</si>
  <si>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</si>
  <si>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</si>
  <si>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</si>
  <si>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</si>
  <si>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</si>
  <si>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</si>
  <si>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</si>
  <si>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</si>
  <si>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</si>
  <si>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</si>
  <si>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</si>
  <si>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</si>
  <si>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</si>
  <si>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</si>
  <si>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</si>
  <si>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</si>
  <si>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</si>
  <si>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</si>
  <si>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</si>
  <si>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</si>
  <si>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</si>
  <si>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</si>
  <si>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</si>
  <si>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</si>
  <si>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</si>
  <si>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</si>
  <si>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</si>
  <si>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</si>
  <si>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</si>
  <si>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</si>
  <si>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</si>
  <si>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</si>
  <si>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</si>
  <si>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</si>
  <si>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</si>
  <si>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</si>
  <si>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</si>
  <si>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</si>
  <si>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</si>
  <si>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</si>
  <si>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</si>
  <si>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</si>
  <si>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</si>
  <si>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</si>
  <si>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</si>
  <si>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</si>
  <si>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</si>
  <si>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</si>
  <si>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</si>
  <si>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</si>
  <si>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</si>
  <si>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</si>
  <si>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</si>
  <si>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</si>
  <si>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</si>
  <si>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</si>
  <si>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</si>
  <si>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</si>
  <si>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</si>
  <si>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</si>
  <si>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</si>
  <si>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</si>
  <si>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</si>
  <si>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</si>
  <si>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</si>
  <si>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</si>
  <si>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</si>
  <si>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</si>
  <si>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</si>
  <si>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</si>
  <si>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</si>
  <si>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</si>
  <si>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</si>
  <si>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</si>
  <si>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</si>
  <si>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</si>
  <si>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</si>
  <si>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</si>
  <si>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</si>
  <si>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</si>
  <si>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</si>
  <si>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</si>
  <si>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</si>
  <si>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</si>
  <si>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</si>
  <si>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</si>
  <si>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</si>
  <si>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</si>
  <si>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</si>
  <si>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</si>
  <si>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</si>
  <si>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</si>
  <si>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</si>
  <si>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</si>
  <si>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</si>
  <si>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</si>
  <si>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</si>
  <si>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</si>
  <si>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</si>
  <si>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</si>
  <si>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</si>
  <si>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</si>
  <si>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</si>
  <si>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</si>
  <si>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</si>
  <si>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</si>
  <si>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</si>
  <si>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</si>
  <si>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</si>
  <si>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</si>
  <si>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</si>
  <si>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</si>
  <si>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</si>
  <si>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</si>
  <si>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</si>
  <si>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</si>
  <si>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</si>
  <si>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</si>
  <si>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</si>
  <si>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</si>
  <si>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</si>
  <si>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</si>
  <si>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</si>
  <si>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</si>
  <si>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</si>
  <si>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</si>
  <si>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</si>
  <si>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</si>
  <si>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</si>
  <si>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</si>
  <si>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</si>
  <si>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</si>
  <si>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</si>
  <si>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</si>
  <si>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</si>
  <si>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</si>
  <si>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</si>
  <si>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</si>
  <si>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</si>
  <si>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</si>
  <si>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</si>
  <si>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</si>
  <si>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</si>
  <si>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</si>
  <si>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</si>
  <si>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</si>
  <si>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</si>
  <si>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</si>
  <si>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</si>
  <si>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</si>
  <si>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</si>
  <si>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</si>
  <si>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</si>
  <si>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</si>
  <si>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</si>
  <si>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</si>
  <si>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</si>
  <si>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</si>
  <si>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</si>
  <si>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</si>
  <si>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</si>
  <si>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</si>
  <si>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</si>
  <si>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</si>
  <si>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</si>
  <si>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</si>
  <si>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</si>
  <si>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</si>
  <si>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</si>
  <si>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</si>
  <si>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</si>
  <si>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</si>
  <si>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</si>
  <si>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</si>
  <si>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</si>
  <si>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</si>
  <si>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</si>
  <si>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</si>
  <si>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</si>
  <si>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</si>
  <si>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</si>
  <si>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</si>
  <si>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</si>
  <si>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</si>
  <si>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</si>
  <si>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</si>
  <si>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</si>
  <si>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</si>
  <si>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</si>
  <si>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</si>
  <si>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</si>
  <si>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</si>
  <si>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</si>
  <si>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</si>
  <si>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</si>
  <si>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</si>
  <si>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</si>
  <si>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</si>
  <si>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</si>
  <si>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</si>
  <si>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</si>
  <si>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</si>
  <si>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</si>
  <si>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</si>
  <si>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</si>
  <si>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</si>
  <si>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</si>
  <si>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</si>
  <si>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</si>
  <si>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</si>
  <si>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</si>
  <si>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</si>
  <si>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</si>
  <si>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</si>
  <si>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</si>
  <si>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</si>
  <si>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</si>
  <si>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</si>
  <si>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</si>
  <si>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</si>
  <si>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</si>
  <si>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</si>
  <si>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</si>
  <si>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</si>
  <si>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</si>
  <si>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</si>
  <si>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</si>
  <si>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</si>
  <si>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</si>
  <si>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</si>
  <si>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</si>
  <si>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</si>
  <si>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</si>
  <si>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</si>
  <si>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</si>
  <si>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</si>
  <si>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</si>
  <si>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</si>
  <si>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</si>
  <si>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</si>
  <si>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</si>
  <si>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</si>
  <si>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</si>
  <si>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</si>
  <si>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</si>
  <si>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</si>
  <si>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</si>
  <si>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</si>
  <si>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</si>
  <si>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</si>
  <si>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</si>
  <si>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</si>
  <si>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</si>
  <si>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</si>
  <si>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</si>
  <si>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</si>
  <si>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</si>
  <si>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</si>
  <si>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</si>
  <si>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</si>
  <si>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</si>
  <si>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</si>
  <si>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</si>
  <si>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</si>
  <si>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</si>
  <si>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</si>
  <si>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</si>
  <si>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</si>
  <si>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</si>
  <si>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</si>
  <si>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</si>
  <si>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</si>
  <si>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</si>
  <si>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</si>
  <si>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</si>
  <si>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</si>
  <si>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</si>
  <si>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</si>
  <si>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</si>
  <si>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</si>
  <si>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</si>
  <si>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</si>
  <si>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</si>
  <si>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</si>
  <si>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</si>
  <si>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</si>
  <si>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</si>
  <si>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</si>
  <si>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</si>
  <si>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</si>
  <si>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</si>
  <si>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</si>
  <si>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</si>
  <si>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</si>
  <si>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</si>
  <si>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</si>
  <si>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</si>
  <si>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</si>
  <si>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</si>
  <si>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</si>
  <si>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</si>
  <si>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</si>
  <si>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</si>
  <si>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</si>
  <si>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</si>
  <si>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</si>
  <si>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</si>
  <si>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</si>
  <si>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</si>
  <si>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</si>
  <si>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</si>
  <si>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</si>
  <si>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</si>
  <si>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</si>
  <si>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</si>
  <si>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</si>
  <si>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</si>
  <si>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</si>
  <si>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</si>
  <si>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</si>
  <si>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</si>
  <si>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</si>
  <si>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</si>
  <si>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</si>
  <si>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</si>
  <si>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</si>
  <si>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</si>
  <si>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</si>
  <si>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</si>
  <si>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</si>
  <si>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</si>
  <si>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</si>
  <si>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</si>
  <si>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</si>
  <si>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</si>
  <si>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</si>
  <si>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</si>
  <si>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</si>
  <si>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</si>
  <si>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</si>
  <si>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</si>
  <si>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</si>
  <si>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</si>
  <si>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</si>
  <si>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</si>
  <si>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</si>
  <si>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</si>
  <si>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</si>
  <si>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</si>
  <si>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</si>
  <si>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</si>
  <si>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</si>
  <si>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</si>
  <si>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</si>
  <si>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</si>
  <si>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</si>
  <si>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</si>
  <si>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</si>
  <si>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</si>
  <si>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</si>
  <si>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</si>
  <si>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</si>
  <si>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</si>
  <si>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</si>
  <si>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</si>
  <si>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</si>
  <si>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</si>
  <si>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</si>
  <si>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</si>
  <si>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</si>
  <si>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</si>
  <si>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</si>
  <si>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</si>
  <si>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</si>
  <si>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</si>
  <si>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</si>
  <si>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</si>
  <si>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</si>
  <si>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</si>
  <si>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</si>
  <si>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</si>
  <si>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</si>
  <si>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</si>
  <si>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</si>
  <si>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</si>
  <si>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</si>
  <si>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</si>
  <si>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</si>
  <si>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</si>
  <si>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</si>
  <si>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</si>
  <si>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</si>
  <si>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</si>
  <si>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</si>
  <si>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</si>
  <si>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</si>
  <si>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</si>
  <si>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</si>
  <si>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</si>
  <si>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</si>
  <si>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</si>
  <si>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</si>
  <si>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</si>
  <si>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</si>
  <si>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</si>
  <si>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</si>
  <si>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</si>
  <si>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</si>
  <si>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</si>
  <si>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</si>
  <si>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</si>
  <si>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</si>
  <si>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</si>
  <si>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</si>
  <si>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</si>
  <si>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</si>
  <si>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</si>
  <si>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</si>
  <si>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</si>
  <si>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</si>
  <si>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</si>
  <si>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</si>
  <si>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</si>
  <si>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</si>
  <si>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</si>
  <si>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</si>
  <si>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</si>
  <si>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</si>
  <si>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</si>
  <si>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</si>
  <si>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</si>
  <si>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</si>
  <si>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</si>
  <si>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</si>
  <si>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</si>
  <si>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</si>
  <si>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</si>
  <si>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</si>
  <si>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</si>
  <si>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</si>
  <si>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</si>
  <si>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</si>
  <si>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</si>
  <si>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</si>
  <si>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</si>
  <si>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</si>
  <si>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</si>
  <si>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</si>
  <si>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</si>
  <si>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</si>
  <si>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</si>
  <si>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</si>
  <si>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</si>
  <si>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</si>
  <si>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</si>
  <si>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</si>
  <si>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</si>
  <si>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</si>
  <si>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</si>
  <si>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</si>
  <si>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</si>
  <si>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</si>
  <si>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</si>
  <si>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</si>
  <si>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</si>
  <si>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</si>
  <si>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</si>
  <si>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</si>
  <si>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</si>
  <si>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</si>
  <si>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</si>
  <si>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</si>
  <si>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</si>
  <si>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</si>
  <si>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</si>
  <si>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</si>
  <si>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</si>
  <si>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</si>
  <si>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</si>
  <si>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</si>
  <si>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</si>
  <si>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</si>
  <si>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</si>
  <si>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</si>
  <si>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</si>
  <si>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</si>
  <si>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</si>
  <si>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</si>
  <si>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</si>
  <si>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</si>
  <si>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</si>
  <si>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</si>
  <si>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</si>
  <si>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</si>
  <si>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</si>
  <si>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</si>
  <si>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</si>
  <si>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</si>
  <si>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</si>
  <si>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</si>
  <si>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</si>
  <si>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</si>
  <si>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</si>
  <si>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</si>
  <si>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</si>
  <si>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</si>
  <si>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</si>
  <si>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</si>
  <si>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</si>
  <si>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</si>
  <si>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</si>
  <si>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</si>
  <si>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</si>
  <si>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</si>
  <si>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</si>
  <si>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</si>
  <si>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</si>
  <si>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</si>
  <si>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</si>
  <si>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</si>
  <si>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</si>
  <si>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</si>
  <si>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</si>
  <si>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</si>
  <si>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</si>
  <si>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</si>
  <si>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</si>
  <si>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</si>
  <si>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</si>
  <si>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</si>
  <si>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</si>
  <si>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</si>
  <si>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</si>
  <si>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</si>
  <si>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</si>
  <si>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</si>
  <si>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</si>
  <si>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</si>
  <si>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</si>
  <si>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</si>
  <si>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</si>
  <si>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</si>
  <si>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</si>
  <si>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</si>
  <si>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</si>
  <si>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</si>
  <si>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</si>
  <si>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</si>
  <si>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</si>
  <si>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</si>
  <si>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</si>
  <si>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</si>
  <si>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</si>
  <si>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</si>
  <si>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</si>
  <si>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</si>
  <si>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</si>
  <si>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</si>
  <si>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</si>
  <si>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</si>
  <si>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</si>
  <si>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</si>
  <si>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</si>
  <si>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</si>
  <si>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</si>
  <si>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</si>
  <si>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</si>
  <si>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</si>
  <si>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</si>
  <si>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</si>
  <si>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</si>
  <si>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</si>
  <si>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</si>
  <si>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</si>
  <si>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</si>
  <si>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</si>
  <si>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</si>
  <si>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</si>
  <si>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</si>
  <si>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</si>
  <si>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</si>
  <si>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</si>
  <si>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</si>
  <si>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</si>
  <si>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</si>
  <si>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</si>
  <si>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</si>
  <si>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</si>
  <si>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</si>
  <si>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</si>
  <si>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</si>
  <si>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</si>
  <si>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</si>
  <si>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</si>
  <si>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</si>
  <si>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</si>
  <si>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</si>
  <si>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</si>
  <si>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</si>
  <si>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</si>
  <si>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</si>
  <si>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</si>
  <si>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</si>
  <si>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</si>
  <si>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</si>
  <si>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</si>
  <si>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</si>
  <si>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</si>
  <si>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</si>
  <si>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</si>
  <si>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</si>
  <si>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</si>
  <si>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</si>
  <si>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</si>
  <si>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</si>
  <si>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</si>
  <si>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</si>
  <si>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</si>
  <si>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</si>
  <si>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</si>
  <si>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</si>
  <si>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</si>
  <si>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</si>
  <si>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</si>
  <si>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</si>
  <si>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</si>
  <si>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</si>
  <si>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</si>
  <si>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</si>
  <si>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</si>
  <si>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</si>
  <si>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</si>
  <si>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</si>
  <si>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</si>
  <si>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</si>
  <si>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</si>
  <si>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</si>
  <si>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</si>
  <si>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</si>
  <si>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</si>
  <si>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</si>
  <si>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</si>
  <si>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</si>
  <si>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</si>
  <si>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</si>
  <si>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</si>
  <si>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</si>
  <si>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</si>
  <si>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</si>
  <si>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</si>
  <si>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</si>
  <si>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</si>
  <si>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</si>
  <si>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</si>
  <si>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</si>
  <si>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</si>
  <si>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</si>
  <si>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</si>
  <si>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</si>
  <si>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</si>
  <si>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</si>
  <si>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</si>
  <si>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</si>
  <si>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</si>
  <si>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</si>
  <si>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</si>
  <si>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</si>
  <si>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</si>
  <si>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</si>
  <si>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</si>
  <si>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</si>
  <si>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</si>
  <si>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</si>
  <si>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</si>
  <si>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</si>
  <si>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</si>
  <si>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</si>
  <si>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</si>
  <si>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</si>
  <si>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</si>
  <si>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</si>
  <si>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</si>
  <si>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</si>
  <si>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</si>
  <si>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</si>
  <si>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</si>
  <si>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</si>
  <si>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</si>
  <si>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</si>
  <si>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</si>
  <si>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</si>
  <si>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</si>
  <si>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</si>
  <si>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</si>
  <si>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</si>
  <si>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</si>
  <si>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</si>
  <si>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</si>
  <si>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</si>
  <si>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</si>
  <si>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</si>
  <si>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</si>
  <si>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</si>
  <si>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</si>
  <si>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</si>
  <si>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</si>
  <si>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</si>
  <si>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</si>
  <si>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</si>
  <si>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</si>
  <si>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</si>
  <si>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</si>
  <si>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</si>
  <si>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</si>
  <si>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</si>
  <si>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</si>
  <si>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</si>
  <si>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</si>
  <si>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</si>
  <si>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</si>
  <si>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</si>
  <si>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</si>
  <si>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</si>
  <si>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</si>
  <si>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</si>
  <si>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</si>
  <si>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</si>
  <si>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</si>
  <si>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</si>
  <si>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</si>
  <si>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</si>
  <si>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</si>
  <si>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</si>
  <si>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</si>
  <si>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</si>
  <si>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</si>
  <si>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</si>
  <si>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</si>
  <si>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</si>
  <si>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</si>
  <si>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</si>
  <si>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</si>
  <si>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</si>
  <si>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</si>
  <si>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</si>
  <si>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</si>
  <si>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</si>
  <si>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</si>
  <si>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</si>
  <si>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</si>
  <si>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</si>
  <si>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</si>
  <si>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</si>
  <si>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</si>
  <si>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</si>
  <si>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</si>
  <si>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</si>
  <si>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</si>
  <si>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</si>
  <si>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</si>
  <si>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</si>
  <si>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</si>
  <si>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</si>
  <si>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</si>
  <si>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</si>
  <si>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</si>
  <si>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</si>
  <si>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</si>
  <si>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</si>
  <si>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</si>
  <si>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</si>
  <si>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</si>
  <si>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</si>
  <si>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</si>
  <si>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</si>
  <si>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</si>
  <si>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</si>
  <si>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</si>
  <si>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</si>
  <si>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</si>
  <si>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</si>
  <si>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</si>
  <si>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</si>
  <si>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</si>
  <si>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</si>
  <si>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</si>
  <si>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</si>
  <si>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</si>
  <si>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</si>
  <si>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</si>
  <si>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</si>
  <si>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</si>
  <si>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</si>
  <si>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</si>
  <si>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</si>
  <si>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</si>
  <si>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</si>
  <si>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</si>
  <si>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</si>
  <si>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</si>
  <si>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</si>
  <si>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</si>
  <si>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</si>
  <si>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</si>
  <si>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</si>
  <si>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</si>
  <si>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</si>
  <si>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</si>
  <si>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</si>
  <si>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</si>
  <si>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</si>
  <si>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</si>
  <si>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</si>
  <si>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</si>
  <si>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</si>
  <si>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</si>
  <si>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</si>
  <si>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</si>
  <si>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</si>
  <si>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</si>
  <si>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</si>
  <si>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</si>
  <si>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</si>
  <si>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</si>
  <si>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</si>
  <si>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</si>
  <si>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</si>
  <si>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</si>
  <si>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</si>
  <si>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</si>
  <si>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</si>
  <si>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</si>
  <si>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</si>
  <si>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</si>
  <si>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</si>
  <si>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</si>
  <si>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</si>
  <si>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</si>
  <si>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</si>
  <si>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</si>
  <si>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</si>
  <si>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</si>
  <si>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</si>
  <si>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</si>
  <si>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</si>
  <si>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</si>
  <si>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</si>
  <si>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</si>
  <si>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</si>
  <si>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</si>
  <si>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</si>
  <si>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</si>
  <si>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</si>
  <si>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</si>
  <si>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</si>
  <si>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</si>
  <si>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</si>
  <si>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</si>
  <si>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</si>
  <si>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</si>
  <si>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</si>
  <si>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</si>
  <si>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</si>
  <si>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</si>
  <si>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</si>
  <si>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</si>
  <si>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</si>
  <si>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</si>
  <si>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</si>
  <si>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</si>
  <si>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</si>
  <si>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</si>
  <si>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</si>
  <si>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</si>
  <si>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</si>
  <si>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</si>
  <si>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</si>
  <si>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</si>
  <si>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</si>
  <si>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</si>
  <si>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</si>
  <si>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</si>
  <si>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</si>
  <si>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</si>
  <si>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</si>
  <si>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</si>
  <si>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</si>
  <si>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</si>
  <si>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</si>
  <si>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</si>
  <si>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</si>
  <si>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</si>
  <si>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</si>
  <si>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</si>
  <si>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</si>
  <si>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</si>
  <si>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</si>
  <si>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</si>
  <si>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</si>
  <si>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</si>
  <si>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</si>
  <si>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</si>
  <si>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</si>
  <si>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</si>
  <si>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</si>
  <si>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</si>
  <si>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</si>
  <si>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</si>
  <si>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</si>
  <si>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</si>
  <si>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</si>
  <si>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</si>
  <si>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</si>
  <si>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</si>
  <si>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</si>
  <si>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</si>
  <si>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</si>
  <si>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</si>
  <si>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</si>
  <si>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</si>
  <si>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</si>
  <si>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</si>
  <si>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</si>
  <si>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</si>
  <si>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</si>
  <si>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</si>
  <si>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</si>
  <si>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</si>
  <si>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</si>
  <si>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</si>
  <si>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</si>
  <si>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</si>
  <si>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</si>
  <si>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</si>
  <si>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</si>
  <si>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</si>
  <si>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</si>
  <si>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</si>
  <si>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</si>
  <si>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</si>
  <si>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</si>
  <si>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</si>
  <si>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</si>
  <si>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</si>
  <si>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</si>
  <si>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</si>
  <si>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</si>
  <si>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</si>
  <si>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</si>
  <si>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</si>
  <si>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</si>
  <si>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</si>
  <si>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</si>
  <si>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</si>
  <si>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</si>
  <si>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</si>
  <si>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</si>
  <si>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</si>
  <si>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</si>
  <si>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</si>
  <si>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</si>
  <si>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</si>
  <si>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</si>
  <si>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</si>
  <si>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</si>
  <si>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</si>
  <si>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</si>
  <si>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</si>
  <si>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</si>
  <si>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</si>
  <si>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</si>
  <si>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</si>
  <si>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</si>
  <si>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</si>
  <si>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</si>
  <si>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</si>
  <si>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</si>
  <si>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</si>
  <si>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</si>
  <si>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</si>
  <si>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</si>
  <si>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</si>
  <si>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</si>
  <si>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</si>
  <si>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</si>
  <si>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</si>
  <si>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</si>
  <si>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</si>
  <si>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</si>
  <si>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</si>
  <si>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</si>
  <si>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</si>
  <si>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</si>
  <si>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</si>
  <si>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</si>
  <si>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</si>
  <si>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</si>
  <si>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</si>
  <si>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</si>
  <si>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</si>
  <si>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</si>
  <si>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</si>
  <si>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</si>
  <si>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</si>
  <si>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</si>
  <si>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</si>
  <si>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</si>
  <si>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</si>
  <si>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</si>
  <si>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</si>
  <si>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</si>
  <si>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</si>
  <si>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</si>
  <si>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</si>
  <si>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</si>
  <si>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</si>
  <si>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</si>
  <si>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</si>
  <si>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</si>
  <si>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</si>
  <si>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</si>
  <si>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</si>
  <si>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</si>
  <si>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</si>
  <si>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</si>
  <si>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</si>
  <si>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</si>
  <si>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</si>
  <si>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</si>
  <si>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</si>
  <si>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</si>
  <si>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</si>
  <si>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</si>
  <si>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</si>
  <si>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</si>
  <si>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</si>
  <si>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</si>
  <si>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</si>
  <si>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</si>
  <si>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</si>
  <si>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</si>
  <si>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</si>
  <si>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</si>
  <si>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</si>
  <si>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</si>
  <si>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</si>
  <si>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</si>
  <si>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</si>
  <si>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</si>
  <si>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</si>
  <si>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</si>
  <si>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</si>
  <si>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</si>
  <si>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</si>
  <si>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</si>
  <si>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</si>
  <si>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</si>
  <si>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</si>
  <si>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</si>
  <si>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</si>
  <si>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</si>
  <si>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</si>
  <si>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</si>
  <si>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</si>
  <si>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</si>
  <si>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</si>
  <si>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</si>
  <si>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</si>
  <si>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</si>
  <si>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</si>
  <si>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</si>
  <si>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</si>
  <si>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</si>
  <si>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</si>
  <si>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</si>
  <si>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</si>
  <si>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</si>
  <si>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</si>
  <si>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</si>
  <si>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</si>
  <si>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</si>
  <si>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</si>
  <si>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</si>
  <si>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</si>
  <si>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</si>
  <si>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</si>
  <si>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</si>
  <si>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</si>
  <si>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</si>
  <si>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</si>
  <si>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</si>
  <si>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</si>
  <si>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</si>
  <si>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</si>
  <si>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</si>
  <si>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</si>
  <si>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</si>
  <si>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</si>
  <si>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</si>
  <si>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</si>
  <si>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</si>
  <si>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</si>
  <si>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</si>
  <si>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</si>
  <si>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</si>
  <si>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</si>
  <si>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</si>
  <si>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</si>
  <si>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</si>
  <si>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</si>
  <si>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</si>
  <si>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</si>
  <si>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</si>
  <si>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</si>
  <si>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</si>
  <si>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</si>
  <si>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</si>
  <si>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</si>
  <si>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</si>
  <si>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</si>
  <si>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</si>
  <si>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</si>
  <si>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</si>
  <si>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</si>
  <si>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</si>
  <si>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</si>
  <si>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</si>
  <si>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</si>
  <si>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</si>
  <si>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</si>
  <si>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</si>
  <si>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</si>
  <si>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</si>
  <si>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</si>
  <si>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</si>
  <si>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</si>
  <si>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</si>
  <si>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</si>
  <si>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</si>
  <si>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</si>
  <si>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</si>
  <si>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</si>
  <si>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</si>
  <si>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</si>
  <si>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</si>
  <si>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</si>
  <si>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</si>
  <si>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</si>
  <si>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</si>
  <si>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</si>
  <si>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</si>
  <si>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</si>
  <si>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</si>
  <si>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</si>
  <si>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</si>
  <si>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</si>
  <si>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</si>
  <si>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</si>
  <si>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</si>
  <si>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</si>
  <si>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</si>
  <si>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</si>
  <si>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</si>
  <si>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</si>
  <si>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</si>
  <si>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</si>
  <si>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</si>
  <si>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</si>
  <si>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</si>
  <si>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</si>
  <si>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</si>
  <si>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</si>
  <si>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</si>
  <si>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</si>
  <si>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</si>
  <si>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</si>
  <si>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</si>
  <si>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</si>
  <si>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</si>
  <si>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</si>
  <si>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</si>
  <si>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</si>
  <si>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</si>
  <si>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</si>
  <si>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</si>
  <si>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</si>
  <si>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</si>
  <si>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</si>
  <si>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</si>
  <si>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</si>
  <si>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</si>
  <si>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</si>
  <si>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</si>
  <si>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</si>
  <si>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</si>
  <si>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</si>
  <si>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</si>
  <si>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</si>
  <si>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</si>
  <si>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</si>
  <si>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</si>
  <si>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</si>
  <si>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</si>
  <si>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</si>
  <si>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</si>
  <si>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</si>
  <si>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</si>
  <si>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</si>
  <si>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</si>
  <si>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</si>
  <si>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</si>
  <si>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</si>
  <si>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</si>
  <si>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</si>
  <si>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</si>
  <si>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</si>
  <si>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</si>
  <si>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</si>
  <si>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</si>
  <si>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</si>
  <si>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</si>
  <si>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</si>
  <si>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</si>
  <si>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</si>
  <si>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</si>
  <si>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</si>
  <si>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</si>
  <si>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</si>
  <si>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</si>
  <si>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</si>
  <si>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</si>
  <si>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</si>
  <si>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</si>
  <si>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</si>
  <si>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</si>
  <si>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</si>
  <si>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</si>
  <si>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</si>
  <si>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</si>
  <si>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</si>
  <si>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</si>
  <si>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</si>
  <si>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</si>
  <si>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</si>
  <si>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</si>
  <si>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</si>
  <si>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</si>
  <si>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</si>
  <si>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</si>
  <si>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</si>
  <si>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</si>
  <si>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</si>
  <si>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</si>
  <si>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</si>
  <si>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</si>
  <si>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</si>
  <si>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</si>
  <si>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</si>
  <si>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</si>
  <si>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</si>
  <si>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</si>
  <si>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</si>
  <si>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</si>
  <si>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</si>
  <si>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</si>
  <si>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</si>
  <si>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</si>
  <si>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</si>
  <si>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</si>
  <si>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</si>
  <si>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</si>
  <si>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</si>
  <si>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</si>
  <si>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</si>
  <si>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</si>
  <si>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</si>
  <si>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</si>
  <si>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</si>
  <si>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</si>
  <si>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</si>
  <si>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</si>
  <si>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</si>
  <si>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</si>
  <si>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</si>
  <si>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</si>
  <si>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</si>
  <si>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</si>
  <si>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</si>
  <si>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</si>
  <si>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</si>
  <si>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</si>
  <si>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</si>
  <si>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</si>
  <si>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</si>
  <si>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</si>
  <si>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</si>
  <si>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</si>
  <si>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</si>
  <si>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</si>
  <si>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</si>
  <si>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</si>
  <si>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</si>
  <si>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</si>
  <si>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</si>
  <si>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</si>
  <si>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</si>
  <si>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</si>
  <si>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</si>
  <si>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</si>
  <si>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</si>
  <si>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</si>
  <si>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</si>
  <si>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</si>
  <si>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</si>
  <si>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</si>
  <si>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</si>
  <si>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</si>
  <si>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</si>
  <si>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</si>
  <si>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</si>
  <si>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</si>
  <si>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</si>
  <si>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</si>
  <si>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</si>
  <si>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</si>
  <si>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</si>
  <si>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</si>
  <si>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</si>
  <si>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</si>
  <si>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</si>
  <si>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</si>
  <si>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</si>
  <si>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</si>
  <si>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</si>
  <si>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</si>
  <si>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</si>
  <si>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</si>
  <si>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</si>
  <si>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</si>
  <si>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</si>
  <si>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</si>
  <si>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</si>
  <si>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</si>
  <si>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</si>
  <si>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</si>
  <si>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</si>
  <si>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</si>
  <si>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</si>
  <si>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</si>
  <si>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</si>
  <si>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</si>
  <si>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</si>
  <si>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</si>
  <si>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</si>
  <si>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</si>
  <si>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</si>
  <si>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</si>
  <si>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</si>
  <si>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</si>
  <si>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</si>
  <si>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</si>
  <si>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</si>
  <si>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</si>
  <si>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</si>
  <si>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</si>
  <si>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</si>
  <si>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</si>
  <si>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</si>
  <si>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</si>
  <si>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</si>
  <si>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</si>
  <si>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</si>
  <si>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</si>
  <si>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</si>
  <si>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</si>
  <si>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</si>
  <si>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</si>
  <si>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</si>
  <si>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</si>
  <si>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</si>
  <si>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</si>
  <si>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</si>
  <si>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</si>
  <si>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</si>
  <si>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</si>
  <si>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</si>
  <si>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</si>
  <si>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</si>
  <si>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</si>
  <si>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</si>
  <si>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</si>
  <si>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</si>
  <si>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</si>
  <si>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</si>
  <si>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</si>
  <si>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</si>
  <si>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</si>
  <si>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</si>
  <si>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</si>
  <si>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</si>
  <si>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</si>
  <si>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</si>
  <si>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</si>
  <si>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</si>
  <si>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</si>
  <si>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</si>
  <si>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</si>
  <si>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</si>
  <si>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</si>
  <si>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</si>
  <si>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</si>
  <si>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</si>
  <si>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</si>
  <si>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</si>
  <si>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</si>
  <si>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</si>
  <si>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</si>
  <si>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</si>
  <si>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</si>
  <si>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</si>
  <si>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</si>
  <si>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</si>
  <si>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</si>
  <si>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</si>
  <si>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</si>
  <si>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</si>
  <si>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</si>
  <si>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</si>
  <si>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</si>
  <si>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</si>
  <si>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</si>
  <si>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</si>
  <si>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</si>
  <si>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</si>
  <si>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</si>
  <si>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</si>
  <si>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</si>
  <si>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</si>
  <si>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</si>
  <si>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</si>
  <si>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</si>
  <si>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</si>
  <si>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</si>
  <si>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</si>
  <si>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</si>
  <si>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</si>
  <si>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</si>
  <si>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</si>
  <si>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</si>
  <si>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</si>
  <si>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</si>
  <si>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</si>
  <si>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</si>
  <si>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</si>
  <si>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</si>
  <si>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</si>
  <si>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</si>
  <si>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</si>
  <si>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</si>
  <si>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</si>
  <si>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</si>
  <si>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</si>
  <si>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</si>
  <si>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</si>
  <si>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</si>
  <si>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</si>
  <si>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</si>
  <si>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</si>
  <si>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</si>
  <si>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</si>
  <si>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</si>
  <si>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</si>
  <si>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</si>
  <si>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</si>
  <si>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</si>
  <si>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</si>
  <si>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</si>
  <si>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</si>
  <si>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</si>
  <si>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</si>
  <si>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</si>
  <si>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</si>
  <si>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</si>
  <si>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</si>
  <si>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</si>
  <si>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</si>
  <si>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</si>
  <si>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</si>
  <si>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</si>
  <si>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</si>
  <si>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</si>
  <si>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</si>
  <si>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</si>
  <si>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</si>
  <si>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</si>
  <si>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</si>
  <si>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</si>
  <si>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</si>
  <si>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</si>
  <si>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</si>
  <si>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</si>
  <si>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</si>
  <si>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</si>
  <si>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</si>
  <si>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</si>
  <si>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</si>
  <si>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</si>
  <si>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</si>
  <si>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</si>
  <si>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</si>
  <si>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</si>
  <si>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</si>
  <si>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</si>
  <si>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</si>
  <si>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</si>
  <si>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</si>
  <si>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</si>
  <si>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</si>
  <si>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</si>
  <si>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</si>
  <si>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</si>
  <si>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</si>
  <si>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</si>
  <si>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</si>
  <si>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</si>
  <si>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</si>
  <si>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</si>
  <si>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</si>
  <si>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</si>
  <si>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</si>
  <si>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</si>
  <si>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</si>
  <si>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</si>
  <si>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</si>
  <si>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</si>
  <si>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</si>
  <si>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</si>
  <si>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</si>
  <si>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</si>
  <si>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</si>
  <si>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</si>
  <si>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</si>
  <si>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</si>
  <si>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</si>
  <si>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</si>
  <si>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</si>
  <si>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</si>
  <si>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</si>
  <si>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</si>
  <si>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</si>
  <si>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</si>
  <si>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</si>
  <si>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</si>
  <si>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</si>
  <si>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</si>
  <si>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</si>
  <si>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</si>
  <si>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</si>
  <si>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</si>
  <si>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</si>
  <si>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</si>
  <si>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</si>
  <si>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</si>
  <si>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</si>
  <si>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</si>
  <si>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</si>
  <si>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</si>
  <si>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</si>
  <si>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</si>
  <si>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</si>
  <si>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</si>
  <si>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</si>
  <si>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</si>
  <si>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</si>
  <si>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</si>
  <si>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</si>
  <si>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</si>
  <si>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</si>
  <si>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</si>
  <si>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</si>
  <si>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</si>
  <si>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</si>
  <si>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</si>
  <si>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</si>
  <si>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</si>
  <si>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</si>
  <si>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</si>
  <si>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</si>
  <si>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</si>
  <si>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</si>
  <si>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</si>
  <si>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</si>
  <si>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</si>
  <si>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</si>
  <si>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</si>
  <si>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</si>
  <si>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</si>
  <si>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</si>
  <si>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</si>
  <si>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</si>
  <si>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</si>
  <si>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</si>
  <si>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</si>
  <si>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</si>
  <si>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</si>
  <si>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</si>
  <si>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</si>
  <si>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</si>
  <si>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</si>
  <si>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</si>
  <si>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</si>
  <si>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</si>
  <si>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</si>
  <si>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</si>
  <si>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</si>
  <si>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</si>
  <si>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</si>
  <si>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</si>
  <si>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</si>
  <si>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</si>
  <si>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</si>
  <si>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</si>
  <si>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</si>
  <si>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</si>
  <si>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</si>
  <si>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</si>
  <si>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</si>
  <si>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</si>
  <si>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</si>
  <si>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</si>
  <si>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</si>
  <si>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</si>
  <si>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</si>
  <si>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</si>
  <si>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</si>
  <si>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</si>
  <si>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</si>
  <si>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</si>
  <si>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</si>
  <si>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</si>
  <si>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</si>
  <si>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</si>
  <si>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</si>
  <si>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</si>
  <si>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</si>
  <si>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</si>
  <si>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</si>
  <si>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</si>
  <si>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</si>
  <si>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</si>
  <si>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</si>
  <si>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</si>
  <si>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</si>
  <si>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</si>
  <si>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</si>
  <si>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</si>
  <si>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</si>
  <si>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</si>
  <si>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</si>
  <si>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</si>
  <si>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</si>
  <si>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</si>
  <si>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</si>
  <si>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</si>
  <si>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</si>
  <si>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</si>
  <si>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</si>
  <si>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</si>
  <si>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</si>
  <si>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</si>
  <si>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</si>
  <si>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</si>
  <si>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</si>
  <si>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</si>
  <si>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</si>
  <si>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</si>
  <si>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</si>
  <si>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</si>
  <si>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</si>
  <si>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</si>
  <si>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</si>
  <si>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</si>
  <si>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</si>
  <si>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</si>
  <si>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</si>
  <si>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</si>
  <si>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</si>
  <si>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</si>
  <si>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</si>
  <si>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</si>
  <si>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</si>
  <si>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</si>
  <si>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</si>
  <si>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</si>
  <si>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</si>
  <si>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</si>
  <si>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</si>
  <si>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</si>
  <si>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</si>
  <si>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</si>
  <si>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</si>
  <si>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</si>
  <si>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</si>
  <si>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</si>
  <si>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</si>
  <si>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</si>
  <si>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</si>
  <si>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</si>
  <si>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</si>
  <si>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</si>
  <si>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</si>
  <si>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</si>
  <si>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</si>
  <si>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</si>
  <si>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</si>
  <si>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</si>
  <si>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</si>
  <si>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</si>
  <si>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</si>
  <si>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</si>
  <si>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</si>
  <si>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</si>
  <si>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</si>
  <si>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</si>
  <si>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</si>
  <si>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</si>
  <si>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</si>
  <si>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</si>
  <si>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</si>
  <si>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</si>
  <si>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</si>
  <si>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</si>
  <si>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</si>
  <si>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</si>
  <si>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</si>
  <si>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</si>
  <si>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</si>
  <si>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</si>
  <si>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</si>
  <si>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</si>
  <si>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</si>
  <si>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</si>
  <si>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</si>
  <si>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</si>
  <si>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</si>
  <si>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</si>
  <si>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</si>
  <si>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</si>
  <si>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</si>
  <si>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</si>
  <si>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</si>
  <si>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</si>
  <si>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</si>
  <si>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</si>
  <si>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</si>
  <si>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</si>
  <si>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</si>
  <si>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</si>
  <si>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</si>
  <si>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</si>
  <si>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</si>
  <si>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</si>
  <si>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</si>
  <si>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</si>
  <si>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</si>
  <si>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</si>
  <si>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</si>
  <si>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</si>
  <si>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</si>
  <si>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</si>
  <si>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</si>
  <si>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</si>
  <si>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</si>
  <si>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</si>
  <si>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</si>
  <si>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</si>
  <si>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</si>
  <si>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</si>
  <si>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</si>
  <si>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</si>
  <si>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</si>
  <si>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</si>
  <si>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</si>
  <si>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</si>
  <si>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</si>
  <si>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</si>
  <si>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</si>
  <si>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</si>
  <si>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</si>
  <si>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</si>
  <si>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</si>
  <si>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</si>
  <si>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</si>
  <si>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</si>
  <si>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</si>
  <si>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</si>
  <si>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</si>
  <si>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</si>
  <si>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</si>
  <si>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</si>
  <si>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</si>
  <si>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</si>
  <si>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</si>
  <si>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</si>
  <si>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</si>
  <si>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</si>
  <si>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</si>
  <si>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</si>
  <si>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</si>
  <si>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</si>
  <si>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</si>
  <si>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</si>
  <si>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</si>
  <si>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</si>
  <si>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</si>
  <si>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</si>
  <si>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</si>
  <si>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</si>
  <si>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</si>
  <si>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</si>
  <si>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</si>
  <si>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</si>
  <si>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</si>
  <si>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</si>
  <si>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</si>
  <si>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</si>
  <si>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</si>
  <si>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</si>
  <si>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</si>
  <si>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</si>
  <si>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</si>
  <si>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</si>
  <si>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</si>
  <si>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</si>
  <si>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</si>
  <si>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</si>
  <si>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</si>
  <si>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</si>
  <si>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</si>
  <si>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</si>
  <si>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</si>
  <si>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</si>
  <si>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</si>
  <si>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</si>
  <si>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</si>
  <si>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</si>
  <si>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</si>
  <si>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</si>
  <si>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</si>
  <si>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</si>
  <si>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</si>
  <si>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</si>
  <si>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</si>
  <si>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</si>
  <si>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</si>
  <si>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</si>
  <si>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</si>
  <si>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</si>
  <si>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</si>
  <si>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</si>
  <si>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</si>
  <si>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</si>
  <si>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</si>
  <si>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</si>
  <si>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</si>
  <si>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</si>
  <si>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</si>
  <si>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</si>
  <si>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</si>
  <si>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</si>
  <si>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</si>
  <si>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</si>
  <si>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</si>
  <si>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</si>
  <si>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</si>
  <si>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</si>
  <si>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</si>
  <si>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</si>
  <si>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</si>
  <si>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</si>
  <si>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</si>
  <si>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</si>
  <si>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</si>
  <si>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</si>
  <si>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</si>
  <si>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</si>
  <si>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</si>
  <si>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</si>
  <si>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</si>
  <si>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</si>
  <si>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</si>
  <si>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</si>
  <si>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</si>
  <si>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</si>
  <si>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</si>
  <si>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</si>
  <si>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</si>
  <si>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</si>
  <si>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</si>
  <si>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</si>
  <si>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</si>
  <si>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</si>
  <si>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</si>
  <si>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</si>
  <si>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</si>
  <si>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</si>
  <si>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</si>
  <si>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</si>
  <si>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</si>
  <si>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</si>
  <si>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</si>
  <si>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</si>
  <si>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</si>
  <si>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</si>
  <si>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</si>
  <si>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</si>
  <si>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</si>
  <si>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</si>
  <si>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</si>
  <si>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</si>
  <si>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</si>
  <si>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</si>
  <si>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</si>
  <si>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</si>
  <si>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</si>
  <si>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</si>
  <si>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</si>
  <si>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</si>
  <si>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</si>
  <si>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</si>
  <si>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</si>
  <si>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</si>
  <si>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</si>
  <si>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</si>
  <si>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</si>
  <si>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</si>
  <si>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</si>
  <si>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</si>
  <si>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</si>
  <si>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</si>
  <si>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</si>
  <si>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</si>
  <si>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</si>
  <si>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</si>
  <si>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</si>
  <si>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</si>
  <si>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</si>
  <si>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</si>
  <si>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</si>
  <si>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</si>
  <si>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</si>
  <si>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</si>
  <si>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</si>
  <si>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</si>
  <si>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</si>
  <si>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</si>
  <si>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</si>
  <si>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</si>
  <si>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</si>
  <si>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</si>
  <si>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</si>
  <si>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</si>
  <si>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</si>
  <si>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</si>
  <si>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</si>
  <si>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</si>
  <si>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</si>
  <si>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</si>
  <si>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</si>
  <si>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</si>
  <si>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</si>
  <si>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</si>
  <si>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</si>
  <si>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</si>
  <si>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</si>
  <si>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</si>
  <si>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</si>
  <si>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</si>
  <si>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</si>
  <si>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</si>
  <si>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</si>
  <si>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</si>
  <si>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</si>
  <si>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</si>
  <si>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</si>
  <si>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</si>
  <si>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</si>
  <si>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</si>
  <si>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</si>
  <si>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</si>
  <si>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</si>
  <si>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</si>
  <si>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</si>
  <si>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</si>
  <si>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</si>
  <si>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</si>
  <si>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</si>
  <si>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</si>
  <si>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</si>
  <si>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</si>
  <si>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</si>
  <si>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</si>
  <si>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</si>
  <si>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</si>
  <si>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</si>
  <si>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</si>
  <si>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</si>
  <si>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</si>
  <si>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</si>
  <si>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</si>
  <si>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</si>
  <si>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</si>
  <si>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</si>
  <si>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</si>
  <si>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</si>
  <si>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</si>
  <si>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</si>
  <si>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</si>
  <si>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</si>
  <si>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</si>
  <si>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</si>
  <si>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</si>
  <si>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</si>
  <si>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</si>
  <si>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</si>
  <si>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</si>
  <si>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</si>
  <si>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</si>
  <si>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</si>
  <si>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</si>
  <si>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</si>
  <si>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</si>
  <si>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</si>
  <si>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</si>
  <si>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</si>
  <si>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</si>
  <si>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</si>
  <si>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</si>
  <si>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</si>
  <si>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</si>
  <si>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</si>
  <si>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</si>
  <si>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</si>
  <si>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</si>
  <si>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</si>
  <si>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</si>
  <si>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</si>
  <si>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</si>
  <si>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</si>
  <si>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</si>
  <si>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</si>
  <si>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</si>
  <si>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</si>
  <si>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</si>
  <si>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</si>
  <si>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</si>
  <si>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</si>
  <si>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</si>
  <si>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</si>
  <si>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</si>
  <si>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</si>
  <si>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</si>
  <si>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</si>
  <si>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</si>
  <si>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</si>
  <si>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</si>
  <si>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</si>
  <si>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</si>
  <si>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</si>
  <si>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</si>
  <si>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</si>
  <si>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</si>
  <si>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</si>
  <si>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</si>
  <si>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</si>
  <si>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</si>
  <si>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</si>
  <si>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</si>
  <si>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</si>
  <si>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</si>
  <si>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</si>
  <si>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</si>
  <si>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</si>
  <si>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</si>
  <si>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</si>
  <si>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</si>
  <si>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</si>
  <si>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</si>
  <si>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</si>
  <si>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</si>
  <si>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</si>
  <si>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</si>
  <si>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</si>
  <si>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</si>
  <si>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</si>
  <si>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</si>
  <si>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</si>
  <si>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</si>
  <si>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</si>
  <si>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</si>
  <si>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</si>
  <si>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</si>
  <si>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</si>
  <si>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</si>
  <si>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</si>
  <si>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</si>
  <si>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</si>
  <si>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</si>
  <si>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</si>
  <si>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</si>
  <si>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</si>
  <si>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</si>
  <si>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</si>
  <si>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</si>
  <si>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</si>
  <si>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</si>
  <si>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</si>
  <si>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</si>
  <si>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</si>
  <si>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</si>
  <si>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</si>
  <si>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</si>
  <si>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</si>
  <si>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</si>
  <si>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</si>
  <si>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</si>
  <si>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</si>
  <si>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</si>
  <si>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</si>
  <si>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</si>
  <si>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</si>
  <si>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</si>
  <si>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</si>
  <si>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</si>
  <si>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</si>
  <si>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</si>
  <si>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</si>
  <si>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</si>
  <si>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</si>
  <si>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</si>
  <si>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</si>
  <si>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</si>
  <si>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</si>
  <si>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</si>
  <si>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</si>
  <si>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</si>
  <si>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</si>
  <si>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</si>
  <si>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</si>
  <si>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</si>
  <si>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</si>
  <si>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</si>
  <si>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</si>
  <si>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</si>
  <si>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</si>
  <si>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</si>
  <si>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</si>
  <si>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</si>
  <si>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</si>
  <si>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</si>
  <si>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</si>
  <si>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</si>
  <si>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</si>
  <si>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</si>
  <si>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</si>
  <si>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</si>
  <si>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</si>
  <si>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</si>
  <si>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</si>
  <si>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</si>
  <si>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</si>
  <si>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</si>
  <si>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</si>
  <si>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</si>
  <si>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</si>
  <si>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</si>
  <si>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</si>
  <si>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</si>
  <si>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</si>
  <si>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</si>
  <si>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</si>
  <si>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</si>
  <si>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</si>
  <si>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</si>
  <si>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</si>
  <si>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</si>
  <si>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</si>
  <si>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</si>
  <si>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</si>
  <si>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</si>
  <si>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</si>
  <si>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</si>
  <si>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</si>
  <si>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</si>
  <si>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</si>
  <si>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</si>
  <si>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</si>
  <si>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</si>
  <si>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</si>
  <si>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</si>
  <si>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</si>
  <si>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</si>
  <si>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</si>
  <si>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</si>
  <si>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</si>
  <si>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</si>
  <si>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</si>
  <si>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</si>
  <si>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</si>
  <si>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</si>
  <si>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</si>
  <si>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</si>
  <si>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</si>
  <si>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</si>
  <si>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</si>
  <si>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</si>
  <si>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</si>
  <si>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</si>
  <si>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</si>
  <si>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</si>
  <si>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</si>
  <si>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</si>
  <si>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</si>
  <si>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</si>
  <si>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</si>
  <si>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</si>
  <si>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</si>
  <si>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</si>
  <si>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</si>
  <si>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</si>
  <si>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</si>
  <si>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</si>
  <si>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</si>
  <si>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</si>
  <si>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</si>
  <si>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</si>
  <si>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</si>
  <si>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</si>
  <si>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</si>
  <si>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</si>
  <si>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</si>
  <si>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</si>
  <si>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</si>
  <si>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</si>
  <si>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</si>
  <si>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</si>
  <si>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</si>
  <si>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</si>
  <si>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</si>
  <si>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</si>
  <si>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</si>
  <si>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</si>
  <si>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</si>
  <si>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</si>
  <si>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</si>
  <si>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</si>
  <si>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</si>
  <si>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</si>
  <si>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</si>
  <si>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</si>
  <si>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</si>
  <si>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</si>
  <si>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</si>
  <si>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</si>
  <si>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</si>
  <si>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</si>
  <si>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</si>
  <si>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</si>
  <si>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</si>
  <si>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</si>
  <si>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</si>
  <si>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</si>
  <si>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</si>
  <si>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</si>
  <si>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</si>
  <si>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</si>
  <si>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</si>
  <si>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</si>
  <si>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</si>
  <si>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</si>
  <si>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</si>
  <si>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</si>
  <si>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</si>
  <si>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</si>
  <si>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</si>
  <si>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</si>
  <si>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</si>
  <si>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</si>
  <si>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</si>
  <si>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</si>
  <si>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</si>
  <si>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</si>
  <si>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</si>
  <si>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</si>
  <si>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</si>
  <si>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</si>
  <si>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</si>
  <si>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</si>
  <si>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</si>
  <si>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</si>
  <si>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</si>
  <si>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</si>
  <si>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</si>
  <si>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</si>
  <si>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</si>
  <si>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</si>
  <si>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</si>
  <si>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</si>
  <si>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</si>
  <si>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</si>
  <si>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</si>
  <si>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</si>
  <si>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</si>
  <si>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</si>
  <si>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</si>
  <si>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</si>
  <si>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</si>
  <si>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</si>
  <si>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</si>
  <si>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</si>
  <si>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</si>
  <si>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</si>
  <si>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</si>
  <si>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</si>
  <si>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</si>
  <si>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</si>
  <si>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</si>
  <si>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</si>
  <si>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</si>
  <si>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</si>
  <si>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</si>
  <si>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</si>
  <si>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</si>
  <si>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</si>
  <si>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</si>
  <si>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</si>
  <si>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</si>
  <si>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</si>
  <si>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</si>
  <si>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</si>
  <si>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</si>
  <si>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</si>
  <si>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</si>
  <si>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</si>
  <si>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</si>
  <si>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</si>
  <si>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</si>
  <si>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</si>
  <si>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</si>
  <si>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</si>
  <si>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</si>
  <si>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</si>
  <si>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</si>
  <si>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</si>
  <si>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</si>
  <si>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</si>
  <si>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</si>
  <si>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</si>
  <si>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</si>
  <si>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</si>
  <si>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</si>
  <si>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</si>
  <si>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</si>
  <si>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</si>
  <si>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</si>
  <si>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</si>
  <si>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</si>
  <si>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</si>
  <si>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</si>
  <si>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</si>
  <si>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</si>
  <si>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</si>
  <si>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</si>
  <si>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</si>
  <si>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</si>
  <si>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</si>
  <si>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</si>
  <si>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</si>
  <si>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</si>
  <si>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</si>
  <si>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</si>
  <si>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</si>
  <si>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</si>
  <si>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</si>
  <si>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</si>
  <si>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</si>
  <si>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</si>
  <si>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</si>
  <si>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</si>
  <si>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</si>
  <si>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</si>
  <si>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</si>
  <si>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</si>
  <si>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</si>
  <si>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</si>
  <si>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</si>
  <si>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</si>
  <si>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</si>
  <si>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</si>
  <si>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</si>
  <si>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</si>
  <si>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</si>
  <si>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</si>
  <si>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</si>
  <si>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</si>
  <si>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</si>
  <si>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</si>
  <si>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</si>
  <si>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</si>
  <si>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</si>
  <si>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</si>
  <si>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</si>
  <si>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</si>
  <si>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</si>
  <si>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</si>
  <si>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</si>
  <si>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</si>
  <si>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</si>
  <si>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</si>
  <si>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</si>
  <si>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</si>
  <si>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</si>
  <si>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</si>
  <si>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</si>
  <si>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</si>
  <si>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</si>
  <si>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</si>
  <si>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</si>
  <si>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</si>
  <si>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</si>
  <si>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</si>
  <si>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</si>
  <si>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</si>
  <si>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</si>
  <si>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</si>
  <si>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</si>
  <si>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</si>
  <si>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</si>
  <si>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</si>
  <si>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</si>
  <si>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</si>
  <si>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</si>
  <si>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</si>
  <si>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</si>
  <si>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</si>
  <si>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</si>
  <si>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</si>
  <si>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</si>
  <si>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</si>
  <si>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</si>
  <si>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</si>
  <si>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</si>
  <si>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</si>
  <si>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</si>
  <si>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</si>
  <si>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</si>
  <si>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</si>
  <si>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</si>
  <si>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</si>
  <si>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</si>
  <si>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</si>
  <si>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</si>
  <si>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</si>
  <si>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</si>
  <si>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</si>
  <si>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</si>
  <si>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</si>
  <si>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</si>
  <si>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</si>
  <si>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</si>
  <si>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</si>
  <si>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</si>
  <si>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</si>
  <si>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</si>
  <si>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</si>
  <si>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</si>
  <si>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</si>
  <si>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</si>
  <si>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</si>
  <si>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</si>
  <si>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</si>
  <si>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</si>
  <si>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</si>
  <si>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</si>
  <si>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</si>
  <si>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</si>
  <si>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</si>
  <si>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</si>
  <si>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</si>
  <si>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</si>
  <si>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</si>
  <si>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</si>
  <si>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</si>
  <si>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</si>
  <si>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</si>
  <si>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</si>
  <si>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</si>
  <si>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</si>
  <si>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</si>
  <si>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</si>
  <si>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</si>
  <si>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</si>
  <si>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</si>
  <si>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</si>
  <si>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</si>
  <si>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</si>
  <si>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</si>
  <si>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</si>
  <si>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</si>
  <si>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</si>
  <si>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</si>
  <si>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</si>
  <si>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</si>
  <si>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</si>
  <si>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</si>
  <si>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</si>
  <si>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</si>
  <si>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</si>
  <si>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</si>
  <si>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</si>
  <si>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</si>
  <si>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</si>
  <si>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</si>
  <si>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</si>
  <si>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</si>
  <si>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</si>
  <si>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</si>
  <si>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</si>
  <si>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</si>
  <si>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</si>
  <si>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</si>
  <si>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</si>
  <si>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</si>
  <si>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</si>
  <si>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</si>
  <si>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</si>
  <si>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</si>
  <si>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</si>
  <si>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</si>
  <si>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</si>
  <si>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</si>
  <si>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</si>
  <si>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</si>
  <si>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</si>
  <si>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</si>
  <si>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</si>
  <si>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</si>
  <si>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</si>
  <si>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</si>
  <si>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</si>
  <si>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</si>
  <si>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</si>
  <si>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</si>
  <si>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</si>
  <si>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</si>
  <si>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</si>
  <si>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</si>
  <si>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</si>
  <si>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</si>
  <si>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</si>
  <si>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</si>
  <si>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</si>
  <si>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</si>
  <si>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</si>
  <si>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</si>
  <si>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</si>
  <si>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</si>
  <si>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</si>
  <si>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</si>
  <si>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</si>
  <si>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</si>
  <si>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</si>
  <si>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</si>
  <si>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</si>
  <si>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</si>
  <si>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</si>
  <si>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</si>
  <si>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</si>
  <si>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</si>
  <si>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</si>
  <si>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</si>
  <si>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</si>
  <si>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</si>
  <si>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</si>
  <si>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</si>
  <si>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</si>
  <si>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</si>
  <si>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</si>
  <si>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</si>
  <si>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</si>
  <si>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</si>
  <si>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</si>
  <si>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</si>
  <si>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</si>
  <si>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</si>
  <si>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</si>
  <si>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</si>
  <si>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</si>
  <si>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</si>
  <si>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</si>
  <si>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</si>
  <si>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</si>
  <si>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</si>
  <si>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</si>
  <si>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</si>
  <si>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</si>
  <si>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</si>
  <si>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</si>
  <si>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</si>
  <si>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</si>
  <si>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</si>
  <si>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</si>
  <si>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</si>
  <si>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</si>
  <si>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</si>
  <si>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</si>
  <si>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</si>
  <si>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</si>
  <si>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</si>
  <si>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</si>
  <si>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</si>
  <si>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</si>
  <si>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</si>
  <si>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</si>
  <si>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</si>
  <si>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</si>
  <si>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</si>
  <si>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</si>
  <si>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</si>
  <si>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</si>
  <si>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</si>
  <si>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</si>
  <si>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</si>
  <si>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</si>
  <si>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</si>
  <si>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</si>
  <si>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</si>
  <si>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</si>
  <si>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</si>
  <si>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</si>
  <si>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</si>
  <si>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</si>
  <si>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</si>
  <si>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</si>
  <si>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</si>
  <si>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</si>
  <si>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</si>
  <si>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</si>
  <si>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</si>
  <si>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</si>
  <si>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</si>
  <si>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</si>
  <si>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</si>
  <si>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</si>
  <si>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</si>
  <si>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</si>
  <si>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</si>
  <si>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</si>
  <si>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</si>
  <si>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</si>
  <si>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</si>
  <si>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</si>
  <si>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</si>
  <si>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</si>
  <si>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</si>
  <si>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</si>
  <si>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</si>
  <si>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</si>
  <si>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</si>
  <si>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</si>
  <si>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</si>
  <si>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</si>
  <si>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</si>
  <si>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</si>
  <si>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</si>
  <si>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</si>
  <si>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</si>
  <si>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</si>
  <si>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</si>
  <si>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</si>
  <si>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</si>
  <si>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</si>
  <si>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</si>
  <si>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</si>
  <si>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</si>
  <si>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</si>
  <si>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</si>
  <si>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</si>
  <si>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</si>
  <si>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</si>
  <si>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</si>
  <si>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</si>
  <si>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</si>
  <si>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</si>
  <si>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</si>
  <si>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</si>
  <si>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</si>
  <si>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</si>
  <si>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</si>
  <si>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</si>
  <si>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</si>
  <si>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</si>
  <si>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</si>
  <si>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</si>
  <si>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</si>
  <si>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</si>
  <si>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</si>
  <si>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</si>
  <si>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</si>
  <si>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</si>
  <si>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</si>
  <si>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</si>
  <si>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</si>
  <si>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</si>
  <si>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</si>
  <si>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</si>
  <si>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</si>
  <si>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</si>
  <si>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</si>
  <si>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</si>
  <si>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</si>
  <si>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</si>
  <si>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</si>
  <si>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</si>
  <si>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</si>
  <si>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</si>
  <si>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</si>
  <si>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</si>
  <si>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</si>
  <si>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</si>
  <si>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</si>
  <si>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</si>
  <si>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</si>
  <si>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</si>
  <si>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</si>
  <si>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</si>
  <si>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</si>
  <si>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</si>
  <si>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</si>
  <si>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</si>
  <si>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</si>
  <si>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</si>
  <si>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</si>
  <si>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</si>
  <si>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</si>
  <si>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</si>
  <si>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</si>
  <si>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</si>
  <si>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</si>
  <si>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</si>
  <si>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</si>
  <si>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</si>
  <si>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</si>
  <si>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</si>
  <si>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</si>
  <si>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</si>
  <si>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</si>
  <si>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</si>
  <si>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</si>
  <si>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</si>
  <si>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</si>
  <si>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</si>
  <si>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</si>
  <si>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</si>
  <si>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</si>
  <si>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</si>
  <si>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</si>
  <si>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</si>
  <si>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</si>
  <si>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</si>
  <si>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</si>
  <si>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</si>
  <si>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</si>
  <si>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</si>
  <si>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</si>
  <si>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</si>
  <si>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</si>
  <si>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</si>
  <si>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</si>
  <si>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</si>
  <si>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</si>
  <si>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</si>
  <si>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</si>
  <si>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</si>
  <si>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</si>
  <si>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</si>
  <si>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</si>
  <si>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</si>
  <si>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</si>
  <si>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</si>
  <si>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</si>
  <si>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</si>
  <si>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</si>
  <si>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</si>
  <si>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</si>
  <si>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</si>
  <si>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</si>
  <si>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</si>
  <si>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</si>
  <si>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</si>
  <si>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</si>
  <si>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</si>
  <si>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</si>
  <si>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</si>
  <si>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</si>
  <si>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</si>
  <si>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</si>
  <si>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</si>
  <si>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</si>
  <si>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</si>
  <si>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</si>
  <si>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</si>
  <si>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</si>
  <si>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</si>
  <si>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</si>
  <si>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</si>
  <si>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</si>
  <si>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</si>
  <si>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</si>
  <si>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</si>
  <si>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</si>
  <si>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</si>
  <si>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</si>
  <si>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</si>
  <si>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</si>
  <si>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</si>
  <si>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</si>
  <si>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</si>
  <si>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</si>
  <si>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</si>
  <si>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</si>
  <si>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</si>
  <si>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</si>
  <si>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</si>
  <si>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</si>
  <si>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</si>
  <si>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</si>
  <si>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</si>
  <si>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</si>
  <si>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</si>
  <si>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</si>
  <si>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</si>
  <si>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</si>
  <si>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</si>
  <si>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</si>
  <si>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</si>
  <si>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</si>
  <si>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</si>
  <si>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</si>
  <si>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</si>
  <si>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</si>
  <si>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</si>
  <si>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</si>
  <si>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</si>
  <si>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</si>
  <si>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</si>
  <si>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</si>
  <si>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</si>
  <si>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</si>
  <si>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</si>
  <si>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</si>
  <si>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</si>
  <si>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</si>
  <si>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</si>
  <si>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</si>
  <si>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</si>
  <si>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</si>
  <si>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</si>
  <si>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</si>
  <si>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</si>
  <si>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</si>
  <si>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</si>
  <si>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</si>
  <si>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</si>
  <si>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</si>
  <si>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</si>
  <si>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</si>
  <si>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</si>
  <si>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</si>
  <si>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</si>
  <si>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</si>
  <si>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</si>
  <si>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</si>
  <si>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</si>
  <si>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</si>
  <si>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</si>
  <si>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</si>
  <si>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</si>
  <si>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</si>
  <si>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</si>
  <si>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</si>
  <si>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</si>
  <si>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</si>
  <si>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</si>
  <si>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</si>
  <si>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</si>
  <si>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</si>
  <si>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</si>
  <si>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</si>
  <si>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</si>
  <si>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</si>
  <si>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</si>
  <si>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</si>
  <si>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</si>
  <si>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</si>
  <si>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</si>
  <si>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</si>
  <si>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</si>
  <si>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</si>
  <si>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</si>
  <si>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</si>
  <si>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</si>
  <si>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</si>
  <si>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</si>
  <si>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</si>
  <si>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</si>
  <si>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</si>
  <si>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</si>
  <si>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</si>
  <si>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</si>
  <si>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</si>
  <si>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</si>
  <si>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</si>
  <si>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</si>
  <si>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</si>
  <si>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</si>
  <si>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</si>
  <si>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</si>
  <si>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</si>
  <si>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</si>
  <si>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</si>
  <si>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</si>
  <si>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</si>
  <si>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</si>
  <si>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</si>
  <si>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</si>
  <si>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</si>
  <si>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</si>
  <si>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</si>
  <si>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</si>
  <si>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</si>
  <si>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</si>
  <si>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</si>
  <si>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</si>
  <si>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</si>
  <si>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</si>
  <si>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</si>
  <si>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</si>
  <si>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</si>
  <si>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</si>
  <si>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</si>
  <si>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</si>
  <si>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</si>
  <si>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</si>
  <si>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</si>
  <si>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</si>
  <si>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</si>
  <si>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</si>
  <si>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</si>
  <si>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</si>
  <si>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</si>
  <si>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</si>
  <si>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</si>
  <si>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</si>
  <si>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</si>
  <si>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</si>
  <si>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</si>
  <si>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</si>
  <si>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</si>
  <si>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</si>
  <si>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</si>
  <si>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</si>
  <si>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</si>
  <si>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</si>
  <si>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</si>
  <si>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</si>
  <si>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</si>
  <si>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</si>
  <si>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</si>
  <si>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</si>
  <si>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</si>
  <si>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</si>
  <si>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</si>
  <si>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</si>
  <si>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</si>
  <si>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</si>
  <si>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</si>
  <si>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</si>
  <si>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</si>
  <si>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</si>
  <si>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</si>
  <si>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</si>
  <si>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</si>
  <si>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</si>
  <si>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</si>
  <si>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</si>
  <si>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</si>
  <si>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</si>
  <si>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</si>
  <si>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</si>
  <si>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</si>
  <si>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</si>
  <si>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</si>
  <si>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</si>
  <si>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</si>
  <si>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</si>
  <si>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</si>
  <si>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</si>
  <si>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</si>
  <si>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</si>
  <si>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</si>
  <si>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</si>
  <si>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</si>
  <si>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</si>
  <si>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</si>
  <si>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</si>
  <si>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</si>
  <si>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</si>
  <si>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</si>
  <si>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</si>
  <si>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</si>
  <si>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</si>
  <si>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</si>
  <si>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</si>
  <si>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</si>
  <si>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</si>
  <si>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</si>
  <si>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</si>
  <si>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</si>
  <si>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</si>
  <si>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</si>
  <si>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</si>
  <si>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</si>
  <si>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</si>
  <si>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</si>
  <si>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</si>
  <si>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</si>
  <si>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</si>
  <si>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</si>
  <si>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</si>
  <si>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</si>
  <si>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</si>
  <si>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</si>
  <si>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</si>
  <si>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</si>
  <si>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</si>
  <si>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</si>
  <si>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</si>
  <si>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</si>
  <si>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</si>
  <si>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</si>
  <si>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</si>
  <si>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</si>
  <si>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</si>
  <si>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</si>
  <si>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</si>
  <si>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</si>
  <si>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</si>
  <si>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</si>
  <si>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</si>
  <si>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</si>
  <si>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</si>
  <si>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</si>
  <si>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</si>
  <si>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</si>
  <si>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</si>
  <si>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</si>
  <si>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</si>
  <si>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</si>
  <si>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</si>
  <si>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</si>
  <si>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</si>
  <si>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</si>
  <si>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</si>
  <si>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</si>
  <si>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</si>
  <si>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</si>
  <si>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</si>
  <si>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</si>
  <si>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</si>
  <si>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</si>
  <si>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</si>
  <si>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</si>
  <si>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</si>
  <si>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</si>
  <si>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</si>
  <si>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</si>
  <si>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</si>
  <si>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</si>
  <si>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</si>
  <si>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</si>
  <si>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</si>
  <si>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</si>
  <si>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</si>
  <si>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</si>
  <si>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</si>
  <si>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</si>
  <si>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</si>
  <si>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</si>
  <si>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</si>
  <si>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</si>
  <si>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</si>
  <si>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</si>
  <si>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</si>
  <si>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</si>
  <si>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</si>
  <si>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</si>
  <si>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</si>
  <si>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</si>
  <si>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</si>
  <si>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</si>
  <si>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</si>
  <si>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</si>
  <si>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</si>
  <si>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</si>
  <si>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</si>
  <si>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</si>
  <si>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</si>
  <si>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</si>
  <si>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</si>
  <si>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</si>
  <si>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</si>
  <si>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</si>
  <si>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</si>
  <si>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</si>
  <si>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</si>
  <si>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</si>
  <si>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</si>
  <si>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</si>
  <si>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</si>
  <si>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</si>
  <si>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</si>
  <si>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</si>
  <si>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</si>
  <si>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</si>
  <si>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</si>
  <si>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</si>
  <si>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</si>
  <si>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</si>
  <si>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</si>
  <si>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</si>
  <si>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</si>
  <si>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</si>
  <si>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</si>
  <si>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</si>
  <si>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</si>
  <si>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</si>
  <si>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</si>
  <si>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</si>
  <si>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</si>
  <si>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</si>
  <si>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</si>
  <si>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</si>
  <si>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</si>
  <si>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</si>
  <si>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</si>
  <si>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</si>
  <si>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</si>
  <si>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</si>
  <si>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</si>
  <si>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</si>
  <si>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</si>
  <si>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</si>
  <si>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</si>
  <si>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</si>
  <si>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</si>
  <si>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</si>
  <si>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</si>
  <si>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</si>
  <si>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</si>
  <si>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</si>
  <si>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</si>
  <si>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</si>
  <si>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</si>
  <si>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</si>
  <si>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</si>
  <si>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</si>
  <si>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</si>
  <si>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</si>
  <si>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</si>
  <si>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</si>
  <si>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</si>
  <si>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</si>
  <si>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</si>
  <si>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</si>
  <si>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</si>
  <si>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</si>
  <si>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</si>
  <si>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</si>
  <si>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</si>
  <si>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</si>
  <si>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</si>
  <si>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</si>
  <si>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</si>
  <si>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</si>
  <si>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</si>
  <si>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</si>
  <si>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</si>
  <si>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</si>
  <si>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</si>
  <si>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</si>
  <si>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</si>
  <si>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</si>
  <si>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</si>
  <si>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</si>
  <si>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</si>
  <si>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</si>
  <si>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</si>
  <si>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</si>
  <si>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</si>
  <si>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</si>
  <si>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</si>
  <si>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</si>
  <si>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</si>
  <si>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</si>
  <si>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</si>
  <si>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</si>
  <si>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</si>
  <si>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</si>
  <si>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</si>
  <si>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</si>
  <si>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</si>
  <si>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</si>
  <si>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</si>
  <si>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</si>
  <si>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</si>
  <si>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</si>
  <si>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</si>
  <si>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</si>
  <si>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</si>
  <si>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</si>
  <si>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</si>
  <si>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</si>
  <si>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</si>
  <si>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</si>
  <si>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</si>
  <si>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</si>
  <si>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</si>
  <si>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</si>
  <si>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</si>
  <si>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</si>
  <si>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</si>
  <si>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</si>
  <si>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</si>
  <si>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</si>
  <si>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</si>
  <si>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</si>
  <si>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</si>
  <si>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</si>
  <si>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</si>
  <si>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</si>
  <si>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</si>
  <si>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</si>
  <si>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</si>
  <si>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</si>
  <si>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</si>
  <si>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</si>
  <si>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</si>
  <si>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</si>
  <si>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</si>
  <si>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</si>
  <si>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</si>
  <si>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</si>
  <si>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</si>
  <si>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</si>
  <si>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</si>
  <si>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</si>
  <si>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</si>
  <si>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</si>
  <si>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</si>
  <si>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</si>
  <si>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</si>
  <si>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</si>
  <si>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</si>
  <si>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</si>
  <si>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</si>
  <si>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</si>
  <si>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</si>
  <si>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</si>
  <si>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</si>
  <si>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</si>
  <si>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</si>
  <si>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</si>
  <si>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</si>
  <si>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</si>
  <si>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</si>
  <si>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</si>
  <si>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</si>
  <si>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</si>
  <si>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</si>
  <si>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</si>
  <si>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</si>
  <si>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</si>
  <si>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</si>
  <si>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</si>
  <si>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</si>
  <si>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</si>
  <si>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</si>
  <si>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</si>
  <si>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</si>
  <si>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</si>
  <si>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</si>
  <si>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</si>
  <si>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</si>
  <si>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</si>
  <si>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</si>
  <si>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</si>
  <si>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</si>
  <si>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</si>
  <si>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</si>
  <si>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</si>
  <si>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</si>
  <si>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</si>
  <si>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</si>
  <si>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</si>
  <si>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</si>
  <si>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</si>
  <si>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</si>
  <si>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</si>
  <si>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</si>
  <si>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</si>
  <si>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</si>
  <si>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</si>
  <si>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</si>
  <si>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</si>
  <si>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</si>
  <si>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</si>
  <si>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</si>
  <si>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</si>
  <si>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</si>
  <si>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</si>
  <si>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</si>
  <si>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</si>
  <si>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</si>
  <si>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</si>
  <si>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</si>
  <si>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</si>
  <si>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</si>
  <si>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</si>
  <si>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</si>
  <si>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</si>
  <si>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</si>
  <si>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</si>
  <si>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</si>
  <si>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</si>
  <si>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</si>
  <si>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</si>
  <si>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</si>
  <si>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</si>
  <si>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</si>
  <si>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</si>
  <si>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</si>
  <si>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</si>
  <si>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</si>
  <si>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</si>
  <si>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</si>
  <si>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</si>
  <si>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</si>
  <si>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</si>
  <si>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</si>
  <si>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</si>
  <si>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</si>
  <si>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</si>
  <si>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</si>
  <si>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</si>
  <si>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</si>
  <si>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</si>
  <si>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</si>
  <si>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</si>
  <si>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</si>
  <si>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</si>
  <si>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</si>
  <si>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</si>
  <si>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</si>
  <si>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</si>
  <si>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</si>
  <si>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</si>
  <si>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</si>
  <si>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</si>
  <si>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</si>
  <si>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</si>
  <si>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</si>
  <si>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</si>
  <si>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</si>
  <si>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</si>
  <si>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</si>
  <si>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</si>
  <si>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</si>
  <si>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</si>
  <si>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</si>
  <si>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</si>
  <si>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</si>
  <si>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</si>
  <si>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</si>
  <si>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</si>
  <si>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</si>
  <si>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</si>
  <si>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</si>
  <si>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</si>
  <si>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</si>
  <si>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</si>
  <si>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</si>
  <si>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</si>
  <si>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</si>
  <si>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</si>
  <si>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</si>
  <si>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</si>
  <si>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</si>
  <si>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</si>
  <si>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</si>
  <si>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</si>
  <si>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</si>
  <si>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</si>
  <si>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</si>
  <si>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</si>
  <si>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</si>
  <si>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</si>
  <si>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</si>
  <si>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</si>
  <si>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</si>
  <si>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</si>
  <si>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</si>
  <si>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</si>
  <si>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</si>
  <si>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</si>
  <si>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</si>
  <si>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</si>
  <si>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</si>
  <si>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</si>
  <si>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</si>
  <si>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</si>
  <si>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</si>
  <si>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</si>
  <si>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</si>
  <si>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</si>
  <si>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</si>
  <si>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</si>
  <si>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</si>
  <si>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</si>
  <si>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</si>
  <si>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</si>
  <si>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</si>
  <si>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</si>
  <si>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</si>
  <si>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</si>
  <si>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</si>
  <si>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</si>
  <si>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</si>
  <si>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</si>
  <si>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</si>
  <si>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</si>
  <si>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</si>
  <si>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</si>
  <si>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</si>
  <si>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</si>
  <si>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</si>
  <si>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</si>
  <si>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</si>
  <si>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</si>
  <si>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</si>
  <si>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</si>
  <si>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</si>
  <si>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</si>
  <si>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</si>
  <si>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</si>
  <si>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</si>
  <si>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</si>
  <si>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</si>
  <si>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</si>
  <si>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</si>
  <si>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</si>
  <si>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</si>
  <si>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</si>
  <si>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</si>
  <si>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</si>
  <si>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</si>
  <si>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</si>
  <si>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</si>
  <si>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</si>
  <si>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</si>
  <si>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</si>
  <si>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</si>
  <si>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</si>
  <si>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</si>
  <si>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</si>
  <si>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</si>
  <si>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</si>
  <si>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</si>
  <si>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</si>
  <si>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</si>
  <si>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</si>
  <si>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</si>
  <si>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</si>
  <si>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</si>
  <si>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</si>
  <si>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</si>
  <si>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</si>
  <si>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</si>
  <si>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</si>
  <si>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</si>
  <si>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</si>
  <si>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</si>
  <si>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</si>
  <si>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</si>
  <si>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</si>
  <si>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</si>
  <si>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</si>
  <si>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</si>
  <si>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</si>
  <si>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</si>
  <si>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</si>
  <si>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</si>
  <si>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</si>
  <si>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</si>
  <si>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</si>
  <si>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</si>
  <si>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</si>
  <si>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</si>
  <si>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</si>
  <si>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</si>
  <si>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</si>
  <si>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</si>
  <si>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</si>
  <si>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</si>
  <si>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</si>
  <si>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</si>
  <si>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</si>
  <si>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</si>
  <si>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</si>
  <si>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</si>
  <si>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</si>
  <si>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</si>
  <si>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</si>
  <si>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</si>
  <si>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</si>
  <si>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</si>
  <si>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</si>
  <si>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</si>
  <si>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</si>
  <si>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</si>
  <si>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</si>
  <si>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</si>
  <si>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</si>
  <si>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</si>
  <si>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</si>
  <si>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</si>
  <si>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</si>
  <si>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</si>
  <si>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</si>
  <si>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</si>
  <si>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</si>
  <si>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</si>
  <si>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</si>
  <si>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</si>
  <si>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</si>
  <si>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</si>
  <si>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</si>
  <si>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</si>
  <si>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</si>
  <si>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</si>
  <si>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</si>
  <si>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</si>
  <si>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</si>
  <si>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</si>
  <si>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</si>
  <si>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</si>
  <si>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</si>
  <si>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</si>
  <si>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</si>
  <si>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</si>
  <si>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</si>
  <si>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</si>
  <si>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</si>
  <si>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</si>
  <si>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</si>
  <si>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</si>
  <si>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</si>
  <si>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</si>
  <si>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</si>
  <si>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</si>
  <si>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</si>
  <si>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</si>
  <si>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</si>
  <si>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</si>
  <si>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</si>
  <si>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</si>
  <si>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</si>
  <si>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</si>
  <si>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</si>
  <si>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</si>
  <si>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</si>
  <si>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</si>
  <si>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</si>
  <si>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</si>
  <si>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</si>
  <si>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</si>
  <si>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</si>
  <si>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</si>
  <si>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</si>
  <si>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</si>
  <si>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</si>
  <si>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</si>
  <si>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</si>
  <si>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</si>
  <si>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</si>
  <si>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</si>
  <si>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</si>
  <si>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</si>
  <si>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</si>
  <si>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</si>
  <si>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</si>
  <si>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</si>
  <si>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</si>
  <si>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</si>
  <si>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</si>
  <si>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</si>
  <si>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</si>
  <si>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</si>
  <si>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</si>
  <si>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</si>
  <si>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</si>
  <si>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</si>
  <si>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</si>
  <si>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</si>
  <si>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</si>
  <si>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</si>
  <si>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</si>
  <si>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</si>
  <si>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</si>
  <si>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</si>
  <si>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</si>
  <si>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</si>
  <si>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</si>
  <si>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</si>
  <si>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</si>
  <si>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</si>
  <si>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</si>
  <si>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</si>
  <si>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</si>
  <si>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</si>
  <si>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</si>
  <si>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</si>
  <si>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</si>
  <si>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</si>
  <si>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</si>
  <si>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</si>
  <si>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</si>
  <si>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</si>
  <si>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</si>
  <si>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</si>
  <si>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</si>
  <si>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</si>
  <si>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</si>
  <si>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</si>
  <si>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</si>
  <si>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</si>
  <si>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</si>
  <si>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</si>
  <si>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</si>
  <si>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</si>
  <si>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</si>
  <si>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</si>
  <si>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</si>
  <si>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</si>
  <si>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</si>
  <si>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</si>
  <si>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</si>
  <si>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</si>
  <si>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</si>
  <si>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</si>
  <si>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</si>
  <si>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</si>
  <si>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</si>
  <si>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</si>
  <si>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</si>
  <si>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</si>
  <si>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</si>
  <si>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</si>
  <si>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</si>
  <si>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</si>
  <si>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</si>
  <si>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</si>
  <si>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</si>
  <si>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</si>
  <si>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</si>
  <si>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</si>
  <si>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</si>
  <si>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</si>
  <si>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</si>
  <si>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</si>
  <si>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</si>
  <si>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</si>
  <si>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</si>
  <si>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</si>
  <si>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</si>
  <si>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</si>
  <si>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</si>
  <si>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</si>
  <si>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</si>
  <si>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</si>
  <si>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</si>
  <si>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</si>
  <si>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</si>
  <si>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</si>
  <si>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</si>
  <si>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</si>
  <si>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</si>
  <si>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</si>
  <si>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</si>
  <si>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</si>
  <si>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</si>
  <si>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</si>
  <si>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</si>
  <si>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</si>
  <si>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</si>
  <si>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</si>
  <si>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</si>
  <si>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</si>
  <si>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</si>
  <si>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</si>
  <si>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</si>
  <si>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</si>
  <si>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</si>
  <si>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</si>
  <si>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</si>
  <si>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</si>
  <si>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</si>
  <si>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</si>
  <si>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</si>
  <si>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</si>
  <si>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</si>
  <si>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</si>
  <si>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</si>
  <si>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</si>
  <si>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</si>
  <si>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</si>
  <si>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</si>
  <si>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</si>
  <si>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</si>
  <si>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</si>
  <si>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</si>
  <si>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</si>
  <si>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</si>
  <si>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</si>
  <si>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</si>
  <si>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</si>
  <si>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</si>
  <si>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</si>
  <si>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</si>
  <si>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</si>
  <si>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</si>
  <si>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</si>
  <si>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</si>
  <si>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</si>
  <si>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</si>
  <si>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</si>
  <si>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</si>
  <si>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</si>
  <si>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</si>
  <si>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</si>
  <si>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</si>
  <si>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</si>
  <si>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</si>
  <si>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</si>
  <si>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</si>
  <si>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</si>
  <si>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</si>
  <si>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</si>
  <si>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</si>
  <si>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</si>
  <si>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</si>
  <si>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</si>
  <si>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</si>
  <si>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</si>
  <si>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</si>
  <si>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</si>
  <si>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</si>
  <si>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</si>
  <si>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</si>
  <si>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</si>
  <si>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</si>
  <si>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</si>
  <si>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</si>
  <si>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</si>
  <si>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</si>
  <si>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</si>
  <si>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</si>
  <si>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</si>
  <si>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</si>
  <si>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</si>
  <si>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</si>
  <si>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</si>
  <si>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</si>
  <si>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</si>
  <si>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</si>
  <si>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</si>
  <si>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</si>
  <si>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</si>
  <si>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</si>
  <si>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</si>
  <si>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</si>
  <si>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</si>
  <si>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</si>
  <si>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</si>
  <si>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</si>
  <si>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</si>
  <si>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</si>
  <si>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</si>
  <si>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</si>
  <si>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</si>
  <si>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</si>
  <si>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</si>
  <si>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</si>
  <si>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</si>
  <si>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</si>
  <si>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</si>
  <si>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</si>
  <si>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</si>
  <si>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</si>
  <si>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</si>
  <si>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</si>
  <si>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</si>
  <si>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</si>
  <si>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</si>
  <si>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</si>
  <si>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</si>
  <si>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</si>
  <si>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</si>
  <si>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</si>
  <si>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</si>
  <si>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</si>
  <si>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</si>
  <si>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</si>
  <si>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</si>
  <si>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</si>
  <si>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</si>
  <si>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</si>
  <si>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</si>
  <si>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</si>
  <si>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</si>
  <si>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</si>
  <si>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</si>
  <si>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</si>
  <si>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</si>
  <si>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</si>
  <si>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</si>
  <si>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</si>
  <si>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</si>
  <si>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</si>
  <si>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</si>
  <si>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</si>
  <si>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</si>
  <si>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</si>
  <si>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</si>
  <si>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</si>
  <si>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</si>
  <si>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</si>
  <si>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</si>
  <si>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</si>
  <si>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</si>
  <si>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</si>
  <si>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</si>
  <si>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</si>
  <si>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</si>
  <si>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</si>
  <si>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</si>
  <si>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</si>
  <si>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</si>
  <si>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</si>
  <si>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</si>
  <si>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</si>
  <si>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</si>
  <si>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</si>
  <si>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</si>
  <si>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</si>
  <si>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</si>
  <si>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</si>
  <si>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</si>
  <si>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</si>
  <si>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</si>
  <si>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</si>
  <si>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</si>
  <si>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</si>
  <si>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</si>
  <si>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</si>
  <si>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</si>
  <si>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</si>
  <si>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</si>
  <si>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</si>
  <si>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</si>
  <si>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</si>
  <si>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</si>
  <si>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</si>
  <si>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</si>
  <si>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</si>
  <si>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</si>
  <si>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</si>
  <si>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</si>
  <si>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</si>
  <si>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</si>
  <si>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</si>
  <si>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</si>
  <si>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</si>
  <si>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</si>
  <si>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</si>
  <si>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</si>
  <si>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</si>
  <si>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</si>
  <si>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</si>
  <si>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</si>
  <si>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</si>
  <si>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</si>
  <si>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</si>
  <si>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</si>
  <si>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</si>
  <si>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</si>
  <si>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</si>
  <si>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</si>
  <si>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</si>
  <si>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</si>
  <si>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</si>
  <si>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</si>
  <si>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</si>
  <si>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</si>
  <si>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</si>
  <si>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</si>
  <si>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</si>
  <si>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</si>
  <si>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</si>
  <si>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</si>
  <si>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</si>
  <si>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</si>
  <si>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</si>
  <si>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</si>
  <si>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</si>
  <si>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</si>
  <si>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</si>
  <si>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</si>
  <si>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</si>
  <si>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</si>
  <si>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</si>
  <si>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</si>
  <si>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</si>
  <si>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</si>
  <si>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</si>
  <si>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</si>
  <si>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</si>
  <si>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</si>
  <si>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</si>
  <si>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</si>
  <si>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</si>
  <si>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</si>
  <si>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</si>
  <si>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</si>
  <si>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</si>
  <si>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</si>
  <si>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</si>
  <si>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</si>
  <si>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</si>
  <si>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</si>
  <si>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</si>
  <si>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</si>
  <si>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</si>
  <si>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</si>
  <si>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</si>
  <si>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</si>
  <si>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</si>
  <si>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</si>
  <si>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</si>
  <si>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</si>
  <si>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</si>
  <si>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</si>
  <si>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</si>
  <si>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</si>
  <si>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</si>
  <si>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</si>
  <si>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</si>
  <si>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</si>
  <si>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</si>
  <si>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</si>
  <si>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</si>
  <si>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</si>
  <si>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</si>
  <si>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</si>
  <si>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</si>
  <si>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</si>
  <si>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</si>
  <si>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</si>
  <si>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</si>
  <si>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</si>
  <si>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</si>
  <si>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</si>
  <si>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</si>
  <si>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</si>
  <si>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</si>
  <si>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</si>
  <si>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</si>
  <si>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</si>
  <si>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</si>
  <si>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</si>
  <si>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</si>
  <si>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</si>
  <si>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</si>
  <si>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</si>
  <si>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</si>
  <si>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</si>
  <si>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</si>
  <si>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</si>
  <si>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</si>
  <si>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</si>
  <si>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</si>
  <si>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</si>
  <si>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</si>
  <si>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</si>
  <si>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</si>
  <si>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</si>
  <si>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</si>
  <si>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</si>
  <si>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</si>
  <si>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</si>
  <si>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</si>
  <si>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</si>
  <si>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</si>
  <si>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</si>
  <si>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</si>
  <si>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</si>
  <si>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</si>
  <si>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</si>
  <si>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</si>
  <si>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</si>
  <si>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</si>
  <si>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</si>
  <si>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</si>
  <si>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</si>
  <si>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</si>
  <si>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</si>
  <si>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</si>
  <si>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</si>
  <si>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</si>
  <si>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</si>
  <si>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</si>
  <si>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</si>
  <si>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</si>
  <si>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</si>
  <si>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</si>
  <si>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</si>
  <si>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</si>
  <si>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</si>
  <si>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</si>
  <si>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</si>
  <si>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</si>
  <si>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</si>
  <si>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</si>
  <si>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</si>
  <si>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</si>
  <si>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</si>
  <si>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</si>
  <si>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</si>
  <si>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</si>
  <si>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</si>
  <si>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</si>
  <si>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</si>
  <si>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</si>
  <si>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</si>
  <si>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</si>
  <si>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</si>
  <si>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</si>
  <si>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</si>
  <si>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</si>
  <si>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</si>
  <si>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</si>
  <si>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</si>
  <si>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</si>
  <si>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</si>
  <si>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</si>
  <si>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</si>
  <si>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</si>
  <si>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</si>
  <si>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</si>
  <si>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</si>
  <si>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</si>
  <si>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</si>
  <si>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</si>
  <si>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</si>
  <si>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</si>
  <si>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</si>
  <si>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</si>
  <si>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</si>
  <si>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</si>
  <si>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</si>
  <si>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</si>
  <si>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</si>
  <si>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</si>
  <si>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</si>
  <si>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</si>
  <si>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</si>
  <si>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</si>
  <si>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</si>
  <si>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</si>
  <si>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</si>
  <si>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</si>
  <si>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</si>
  <si>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</si>
  <si>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</si>
  <si>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</si>
  <si>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</si>
  <si>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</si>
  <si>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</si>
  <si>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</si>
  <si>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</si>
  <si>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</si>
  <si>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</si>
  <si>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</si>
  <si>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</si>
  <si>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</si>
  <si>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</si>
  <si>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</si>
  <si>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</si>
  <si>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</si>
  <si>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</si>
  <si>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</si>
  <si>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</si>
  <si>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</si>
  <si>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</si>
  <si>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</si>
  <si>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</si>
  <si>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</si>
  <si>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</si>
  <si>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</si>
  <si>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</si>
  <si>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</si>
  <si>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</si>
  <si>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</si>
  <si>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</si>
  <si>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</si>
  <si>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</si>
  <si>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</si>
  <si>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</si>
  <si>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</si>
  <si>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</si>
  <si>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</si>
  <si>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</si>
  <si>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</si>
  <si>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</si>
  <si>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</si>
  <si>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</si>
  <si>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</si>
  <si>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</si>
  <si>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</si>
  <si>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</si>
  <si>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</si>
  <si>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</si>
  <si>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</si>
  <si>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</si>
  <si>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</si>
  <si>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</si>
  <si>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</si>
  <si>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</si>
  <si>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</si>
  <si>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</si>
  <si>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</si>
  <si>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</si>
  <si>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</si>
  <si>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</si>
  <si>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</si>
  <si>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</si>
  <si>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</si>
  <si>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</si>
  <si>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</si>
  <si>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</si>
  <si>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</si>
  <si>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</si>
  <si>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</si>
  <si>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</si>
  <si>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</si>
  <si>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</si>
  <si>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</si>
  <si>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</si>
  <si>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</si>
  <si>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</si>
  <si>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</si>
  <si>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</si>
  <si>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</si>
  <si>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</si>
  <si>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</si>
  <si>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</si>
  <si>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</si>
  <si>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</si>
  <si>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</si>
  <si>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</si>
  <si>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</si>
  <si>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</si>
  <si>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</si>
  <si>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</si>
  <si>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</si>
  <si>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</si>
  <si>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</si>
  <si>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</si>
  <si>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</si>
  <si>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</si>
  <si>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</si>
  <si>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</si>
  <si>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</si>
  <si>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</si>
  <si>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</si>
  <si>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</si>
  <si>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</si>
  <si>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</si>
  <si>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</si>
  <si>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</si>
  <si>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</si>
  <si>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</si>
  <si>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</si>
  <si>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</si>
  <si>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</si>
  <si>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</si>
  <si>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</si>
  <si>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</si>
  <si>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</si>
  <si>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</si>
  <si>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</si>
  <si>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</si>
  <si>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</si>
  <si>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</si>
  <si>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</si>
  <si>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</si>
  <si>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</si>
  <si>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</si>
  <si>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</si>
  <si>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</si>
  <si>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</si>
  <si>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</si>
  <si>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</si>
  <si>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</si>
  <si>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</si>
  <si>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</si>
  <si>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</si>
  <si>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</si>
  <si>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</si>
  <si>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</si>
  <si>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</si>
  <si>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</si>
  <si>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</si>
  <si>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</si>
  <si>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</si>
  <si>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</si>
  <si>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</si>
  <si>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</si>
  <si>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</si>
  <si>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</si>
  <si>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</si>
  <si>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</si>
  <si>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</si>
  <si>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</si>
  <si>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</si>
  <si>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</si>
  <si>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</si>
  <si>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</si>
  <si>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</si>
  <si>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</si>
  <si>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</si>
  <si>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</si>
  <si>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</si>
  <si>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</si>
  <si>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</si>
  <si>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</si>
  <si>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</si>
  <si>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</si>
  <si>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</si>
  <si>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</si>
  <si>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</si>
  <si>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</si>
  <si>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</si>
  <si>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</si>
  <si>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</si>
  <si>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</si>
  <si>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</si>
  <si>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</si>
  <si>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</si>
  <si>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</si>
  <si>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</si>
  <si>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</si>
  <si>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</si>
  <si>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</si>
  <si>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</si>
  <si>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</si>
  <si>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</si>
  <si>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</si>
  <si>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</si>
  <si>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</si>
  <si>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</si>
  <si>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</si>
  <si>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</si>
  <si>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</si>
  <si>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</si>
  <si>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</si>
  <si>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</si>
  <si>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</si>
  <si>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</si>
  <si>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</si>
  <si>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</si>
  <si>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</si>
  <si>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</si>
  <si>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</si>
  <si>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</si>
  <si>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</si>
  <si>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</si>
  <si>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</si>
  <si>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</si>
  <si>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</si>
  <si>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</si>
  <si>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</si>
  <si>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</si>
  <si>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</si>
  <si>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</si>
  <si>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</si>
  <si>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</si>
  <si>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</si>
  <si>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</si>
  <si>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</si>
  <si>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</si>
  <si>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</si>
  <si>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</si>
  <si>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</si>
  <si>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</si>
  <si>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</si>
  <si>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</si>
  <si>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</si>
  <si>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</si>
  <si>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</si>
  <si>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</si>
  <si>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</si>
  <si>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</si>
  <si>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</si>
  <si>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</si>
  <si>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</si>
  <si>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</si>
  <si>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</si>
  <si>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</si>
  <si>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</si>
  <si>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</si>
  <si>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</si>
  <si>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</si>
  <si>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</si>
  <si>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</si>
  <si>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</si>
  <si>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</si>
  <si>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</si>
  <si>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</si>
  <si>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</si>
  <si>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</si>
  <si>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</si>
  <si>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</si>
  <si>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</si>
  <si>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</si>
  <si>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</si>
  <si>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</si>
  <si>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</si>
  <si>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</si>
  <si>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</si>
  <si>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</si>
  <si>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</si>
  <si>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</si>
  <si>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</si>
  <si>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</si>
  <si>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</si>
  <si>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</si>
  <si>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</si>
  <si>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</si>
  <si>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</si>
  <si>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</si>
  <si>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</si>
  <si>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</si>
  <si>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</si>
  <si>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</si>
  <si>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</si>
  <si>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</si>
  <si>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</si>
  <si>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</si>
  <si>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</si>
  <si>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</si>
  <si>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</si>
  <si>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</si>
  <si>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</si>
  <si>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</si>
  <si>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</si>
  <si>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</si>
  <si>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</si>
  <si>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</si>
  <si>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</si>
  <si>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</si>
  <si>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</si>
  <si>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</si>
  <si>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</si>
  <si>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</si>
  <si>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</si>
  <si>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</si>
  <si>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</si>
  <si>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</si>
  <si>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</si>
  <si>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</si>
  <si>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</si>
  <si>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</si>
  <si>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</si>
  <si>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</si>
  <si>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</si>
  <si>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</si>
  <si>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</si>
  <si>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</si>
  <si>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</si>
  <si>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</si>
  <si>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</si>
  <si>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</si>
  <si>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</si>
  <si>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</si>
  <si>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</si>
  <si>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</si>
  <si>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</si>
  <si>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</si>
  <si>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</si>
  <si>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</si>
  <si>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</si>
  <si>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</si>
  <si>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</si>
  <si>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</si>
  <si>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</si>
  <si>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</si>
  <si>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</si>
  <si>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</si>
  <si>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</si>
  <si>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</si>
  <si>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</si>
  <si>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</si>
  <si>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</si>
  <si>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</si>
  <si>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</si>
  <si>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</si>
  <si>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</si>
  <si>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</si>
  <si>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</si>
  <si>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</si>
  <si>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</si>
  <si>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</si>
  <si>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</si>
  <si>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</si>
  <si>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</si>
  <si>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</si>
  <si>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</si>
  <si>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</si>
  <si>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</si>
  <si>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</si>
  <si>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</si>
  <si>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</si>
  <si>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</si>
  <si>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</si>
  <si>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</si>
  <si>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</si>
  <si>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</si>
  <si>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</si>
  <si>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</si>
  <si>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</si>
  <si>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</si>
  <si>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</si>
  <si>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</si>
  <si>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</si>
  <si>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</si>
  <si>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</si>
  <si>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</si>
  <si>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</si>
  <si>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</si>
  <si>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</si>
  <si>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</si>
  <si>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</si>
  <si>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</si>
  <si>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</si>
  <si>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</si>
  <si>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</si>
  <si>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</si>
  <si>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</si>
  <si>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</si>
  <si>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</si>
  <si>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</si>
  <si>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</si>
  <si>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</si>
  <si>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</si>
  <si>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</si>
  <si>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</si>
  <si>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</si>
  <si>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</si>
  <si>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</si>
  <si>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</si>
  <si>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</si>
  <si>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</si>
  <si>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</si>
  <si>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</si>
  <si>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</si>
  <si>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</si>
  <si>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</si>
  <si>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</si>
  <si>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</si>
  <si>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</si>
  <si>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</si>
  <si>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</si>
  <si>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</si>
  <si>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</si>
  <si>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</si>
  <si>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</si>
  <si>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</si>
  <si>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</si>
  <si>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</si>
  <si>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</si>
  <si>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</si>
  <si>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</si>
  <si>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</si>
  <si>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</si>
  <si>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</si>
  <si>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</si>
  <si>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</si>
  <si>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</si>
  <si>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</si>
  <si>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</si>
  <si>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</si>
  <si>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</si>
  <si>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</si>
  <si>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</si>
  <si>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</si>
  <si>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</si>
  <si>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</si>
  <si>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</si>
  <si>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</si>
  <si>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</si>
  <si>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</si>
  <si>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</si>
  <si>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</si>
  <si>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</si>
  <si>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</si>
  <si>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</si>
  <si>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</si>
  <si>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</si>
  <si>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</si>
  <si>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</si>
  <si>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</si>
  <si>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</si>
  <si>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</si>
  <si>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</si>
  <si>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</si>
  <si>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</si>
  <si>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</si>
  <si>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</si>
  <si>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</si>
  <si>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</si>
  <si>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</si>
  <si>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</si>
  <si>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</si>
  <si>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</si>
  <si>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</si>
  <si>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</si>
  <si>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</si>
  <si>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</si>
  <si>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</si>
  <si>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</si>
  <si>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</si>
  <si>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</si>
  <si>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</si>
  <si>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</si>
  <si>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</si>
  <si>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</si>
  <si>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</si>
  <si>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</si>
  <si>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</si>
  <si>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</si>
  <si>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</si>
  <si>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</si>
  <si>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</si>
  <si>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</si>
  <si>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</si>
  <si>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</si>
  <si>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</si>
  <si>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</si>
  <si>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</si>
  <si>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</si>
  <si>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</si>
  <si>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</si>
  <si>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</si>
  <si>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</si>
  <si>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</si>
  <si>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</si>
  <si>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</si>
  <si>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</si>
  <si>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</si>
  <si>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</si>
  <si>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</si>
  <si>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</si>
  <si>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</si>
  <si>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</si>
  <si>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</si>
  <si>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</si>
  <si>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</si>
  <si>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</si>
  <si>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</si>
  <si>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</si>
  <si>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</si>
  <si>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</si>
  <si>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</si>
  <si>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</si>
  <si>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</si>
  <si>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</si>
  <si>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</si>
  <si>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</si>
  <si>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</si>
  <si>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</si>
  <si>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</si>
  <si>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</si>
  <si>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</si>
  <si>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</si>
  <si>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</si>
  <si>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</si>
  <si>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</si>
  <si>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</si>
  <si>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</si>
  <si>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</si>
  <si>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</si>
  <si>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</si>
  <si>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</si>
  <si>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</si>
  <si>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</si>
  <si>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</si>
  <si>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</si>
  <si>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</si>
  <si>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</si>
  <si>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</si>
  <si>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</si>
  <si>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</si>
  <si>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</si>
  <si>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</si>
  <si>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</si>
  <si>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</si>
  <si>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</si>
  <si>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</si>
  <si>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</si>
  <si>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</si>
  <si>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</si>
  <si>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</si>
  <si>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</si>
  <si>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</si>
  <si>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</si>
  <si>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</si>
  <si>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</si>
  <si>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</si>
  <si>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</si>
  <si>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</si>
  <si>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</si>
  <si>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</si>
  <si>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</si>
  <si>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</si>
  <si>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</si>
  <si>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</si>
  <si>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</si>
  <si>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</si>
  <si>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</si>
  <si>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</si>
  <si>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</si>
  <si>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</si>
  <si>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</si>
  <si>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</si>
  <si>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</si>
  <si>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</si>
  <si>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</si>
  <si>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</si>
  <si>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</si>
  <si>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</si>
  <si>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</si>
  <si>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</si>
  <si>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</si>
  <si>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</si>
  <si>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</si>
  <si>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</si>
  <si>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</si>
  <si>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</si>
  <si>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</si>
  <si>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</si>
  <si>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</si>
  <si>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</si>
  <si>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</si>
  <si>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</si>
  <si>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</si>
  <si>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</si>
  <si>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</si>
  <si>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</si>
  <si>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</si>
  <si>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</si>
  <si>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</si>
  <si>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</si>
  <si>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</si>
  <si>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</si>
  <si>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</si>
  <si>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</si>
  <si>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</si>
  <si>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</si>
  <si>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</si>
  <si>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</si>
  <si>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</si>
  <si>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</si>
  <si>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</si>
  <si>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</si>
  <si>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</si>
  <si>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</si>
  <si>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</si>
  <si>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</si>
  <si>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</si>
  <si>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</si>
  <si>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</si>
  <si>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</si>
  <si>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</si>
  <si>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</si>
  <si>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</si>
  <si>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</si>
  <si>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</si>
  <si>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</si>
  <si>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</si>
  <si>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</si>
  <si>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</si>
  <si>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</si>
  <si>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</si>
  <si>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</si>
  <si>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</si>
  <si>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</si>
  <si>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</si>
  <si>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</si>
  <si>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</si>
  <si>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</si>
  <si>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</si>
  <si>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</si>
  <si>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</si>
  <si>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</si>
  <si>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</si>
  <si>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</si>
  <si>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</si>
  <si>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</si>
  <si>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</si>
  <si>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</si>
  <si>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</si>
  <si>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</si>
  <si>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</si>
  <si>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</si>
  <si>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</si>
  <si>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</si>
  <si>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</si>
  <si>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</si>
  <si>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</si>
  <si>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</si>
  <si>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</si>
  <si>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</si>
  <si>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</si>
  <si>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</si>
  <si>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</si>
  <si>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</si>
  <si>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</si>
  <si>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</si>
  <si>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</si>
  <si>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</si>
  <si>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</si>
  <si>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</si>
  <si>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</si>
  <si>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</si>
  <si>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</si>
  <si>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</si>
  <si>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</si>
  <si>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</si>
  <si>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</si>
  <si>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</si>
  <si>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</si>
  <si>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</si>
  <si>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</si>
  <si>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</si>
  <si>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</si>
  <si>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</si>
  <si>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</si>
  <si>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</si>
  <si>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</si>
  <si>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</si>
  <si>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</si>
  <si>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</si>
  <si>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</si>
  <si>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</si>
  <si>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</si>
  <si>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</si>
  <si>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</si>
  <si>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</si>
  <si>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</si>
  <si>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</si>
  <si>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</si>
  <si>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</si>
  <si>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</si>
  <si>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</si>
  <si>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</si>
  <si>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</si>
  <si>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</si>
  <si>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</si>
  <si>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</si>
  <si>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</si>
  <si>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</si>
  <si>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</si>
  <si>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</si>
  <si>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</si>
  <si>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</si>
  <si>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</si>
  <si>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</si>
  <si>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</si>
  <si>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</si>
  <si>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</si>
  <si>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</si>
  <si>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</si>
  <si>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</si>
  <si>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</si>
  <si>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</si>
  <si>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</si>
  <si>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</si>
  <si>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</si>
  <si>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</si>
  <si>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</si>
  <si>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</si>
  <si>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</si>
  <si>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</si>
  <si>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</si>
  <si>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</si>
  <si>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</si>
  <si>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</si>
  <si>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</si>
  <si>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</si>
  <si>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</si>
  <si>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</si>
  <si>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</si>
  <si>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</si>
  <si>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</si>
  <si>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</si>
  <si>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</si>
  <si>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</si>
  <si>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</si>
  <si>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</si>
  <si>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</si>
  <si>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</si>
  <si>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</si>
  <si>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</si>
  <si>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</si>
  <si>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</si>
  <si>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</si>
  <si>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</si>
  <si>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</si>
  <si>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</si>
  <si>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</si>
  <si>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</si>
  <si>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</si>
  <si>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</si>
  <si>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</si>
  <si>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</si>
  <si>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</si>
  <si>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</si>
  <si>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</si>
  <si>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</si>
  <si>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</si>
  <si>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</si>
  <si>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</si>
  <si>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</si>
  <si>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</si>
  <si>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</si>
  <si>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</si>
  <si>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</si>
  <si>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</si>
  <si>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</si>
  <si>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</si>
  <si>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</si>
  <si>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</si>
  <si>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</si>
  <si>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</si>
  <si>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</si>
  <si>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</si>
  <si>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</si>
  <si>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</si>
  <si>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</si>
  <si>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</si>
  <si>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</si>
  <si>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</si>
  <si>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</si>
  <si>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</si>
  <si>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</si>
  <si>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</si>
  <si>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</si>
  <si>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</si>
  <si>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</si>
  <si>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</si>
  <si>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</si>
  <si>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</si>
  <si>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</si>
  <si>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</si>
  <si>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</si>
  <si>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</si>
  <si>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</si>
  <si>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</si>
  <si>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</si>
  <si>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</si>
  <si>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</si>
  <si>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</si>
  <si>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</si>
  <si>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</si>
  <si>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</si>
  <si>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</si>
  <si>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</si>
  <si>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</si>
  <si>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</si>
  <si>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</si>
  <si>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</si>
  <si>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</si>
  <si>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</si>
  <si>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</si>
  <si>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</si>
  <si>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</si>
  <si>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</si>
  <si>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</si>
  <si>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</si>
  <si>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</si>
  <si>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</si>
  <si>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</si>
  <si>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</si>
  <si>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</si>
  <si>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</si>
  <si>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</si>
  <si>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</si>
  <si>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</si>
  <si>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</si>
  <si>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</si>
  <si>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</si>
  <si>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</si>
  <si>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</si>
  <si>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</si>
  <si>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</si>
  <si>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</si>
  <si>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</si>
  <si>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</si>
  <si>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</si>
  <si>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</si>
  <si>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</si>
  <si>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</si>
  <si>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</si>
  <si>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</si>
  <si>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</si>
  <si>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</si>
  <si>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</si>
  <si>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</si>
  <si>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</si>
  <si>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</si>
  <si>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</si>
  <si>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</si>
  <si>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</si>
  <si>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</si>
  <si>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</si>
  <si>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</si>
  <si>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</si>
  <si>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</si>
  <si>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</si>
  <si>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</si>
  <si>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</si>
  <si>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</si>
  <si>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</si>
  <si>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</si>
  <si>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</si>
  <si>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</si>
  <si>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</si>
  <si>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</si>
  <si>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</si>
  <si>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</si>
  <si>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</si>
  <si>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</si>
  <si>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</si>
  <si>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</si>
  <si>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</si>
  <si>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</si>
  <si>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</si>
  <si>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</si>
  <si>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</si>
  <si>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</si>
  <si>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</si>
  <si>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</si>
  <si>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</si>
  <si>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</si>
  <si>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</si>
  <si>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</si>
  <si>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</si>
  <si>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</si>
  <si>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</si>
  <si>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</si>
  <si>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</si>
  <si>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</si>
  <si>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</si>
  <si>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</si>
  <si>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</si>
  <si>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</si>
  <si>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</si>
  <si>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</si>
  <si>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</si>
  <si>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</si>
  <si>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</si>
  <si>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</si>
  <si>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</si>
  <si>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</si>
  <si>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</si>
  <si>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</si>
  <si>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</si>
  <si>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</si>
  <si>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</si>
  <si>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</si>
  <si>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</si>
  <si>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</si>
  <si>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</si>
  <si>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</si>
  <si>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</si>
  <si>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</si>
  <si>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</si>
  <si>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</si>
  <si>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</si>
  <si>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</si>
  <si>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</si>
  <si>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</si>
  <si>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</si>
  <si>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</si>
  <si>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</si>
  <si>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</si>
  <si>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</si>
  <si>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</si>
  <si>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</si>
  <si>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</si>
  <si>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</si>
  <si>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</si>
  <si>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</si>
  <si>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</si>
  <si>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</si>
  <si>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</si>
  <si>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</si>
  <si>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</si>
  <si>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</si>
  <si>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</si>
  <si>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</si>
  <si>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</si>
  <si>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</si>
  <si>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</si>
  <si>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</si>
  <si>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</si>
  <si>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</si>
  <si>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</si>
  <si>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</si>
  <si>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</si>
  <si>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</si>
  <si>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</si>
  <si>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</si>
  <si>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</si>
  <si>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</si>
  <si>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</si>
  <si>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</si>
  <si>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</si>
  <si>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</si>
  <si>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</si>
  <si>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</si>
  <si>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</si>
  <si>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</si>
  <si>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</si>
  <si>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</si>
  <si>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</si>
  <si>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</si>
  <si>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</si>
  <si>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</si>
  <si>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</si>
  <si>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</si>
  <si>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</si>
  <si>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</si>
  <si>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</si>
  <si>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</si>
  <si>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</si>
  <si>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</si>
  <si>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</si>
  <si>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</si>
  <si>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</si>
  <si>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</si>
  <si>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</si>
  <si>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</si>
  <si>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</si>
  <si>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</si>
  <si>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</si>
  <si>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</si>
  <si>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</si>
  <si>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</si>
  <si>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</si>
  <si>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</si>
  <si>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</si>
  <si>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</si>
  <si>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</si>
  <si>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</si>
  <si>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</si>
  <si>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</si>
  <si>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</si>
  <si>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</si>
  <si>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</si>
  <si>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</si>
  <si>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</si>
  <si>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</si>
  <si>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</si>
  <si>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</si>
  <si>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</si>
  <si>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</si>
  <si>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</si>
  <si>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</si>
  <si>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</si>
  <si>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</si>
  <si>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</si>
  <si>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</si>
  <si>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</si>
  <si>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</si>
  <si>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</si>
  <si>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</si>
  <si>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</si>
  <si>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</si>
  <si>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</si>
  <si>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</si>
  <si>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</si>
  <si>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</si>
  <si>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</si>
  <si>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</si>
  <si>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</si>
  <si>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</si>
  <si>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</si>
  <si>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</si>
  <si>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</si>
  <si>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</si>
  <si>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</si>
  <si>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</si>
  <si>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</si>
  <si>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</si>
  <si>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</si>
  <si>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</si>
  <si>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</si>
  <si>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</si>
  <si>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</si>
  <si>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</si>
  <si>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</si>
  <si>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</si>
  <si>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</si>
  <si>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</si>
  <si>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</si>
  <si>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</si>
  <si>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</si>
  <si>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</si>
  <si>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</si>
  <si>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</si>
  <si>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</si>
  <si>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</si>
  <si>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</si>
  <si>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</si>
  <si>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</si>
  <si>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</si>
  <si>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</si>
  <si>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</si>
  <si>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</si>
  <si>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</si>
  <si>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</si>
  <si>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</si>
  <si>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</si>
  <si>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</si>
  <si>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</si>
  <si>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</si>
  <si>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</si>
  <si>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</si>
  <si>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</si>
  <si>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</si>
  <si>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</si>
  <si>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</si>
  <si>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</si>
  <si>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</si>
  <si>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</si>
  <si>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</si>
  <si>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</si>
  <si>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</si>
  <si>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</si>
  <si>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</si>
  <si>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</si>
  <si>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</si>
  <si>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</si>
  <si>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</si>
  <si>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</si>
  <si>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</si>
  <si>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</si>
  <si>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</si>
  <si>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</si>
  <si>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</si>
  <si>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</si>
  <si>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</si>
  <si>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</si>
  <si>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</si>
  <si>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</si>
  <si>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</si>
  <si>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</si>
  <si>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</si>
  <si>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</si>
  <si>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</si>
  <si>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</si>
  <si>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</si>
  <si>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</si>
  <si>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</si>
  <si>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</si>
  <si>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</si>
  <si>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</si>
  <si>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</si>
  <si>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</si>
  <si>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</si>
  <si>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</si>
  <si>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</si>
  <si>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</si>
  <si>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</si>
  <si>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</si>
  <si>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</si>
  <si>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</si>
  <si>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</si>
  <si>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</si>
  <si>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</si>
  <si>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</si>
  <si>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</si>
  <si>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</si>
  <si>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</si>
  <si>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</si>
  <si>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</si>
  <si>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</si>
  <si>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</si>
  <si>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</si>
  <si>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</si>
  <si>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</si>
  <si>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</si>
  <si>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</si>
  <si>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</si>
  <si>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</si>
  <si>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</si>
  <si>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</si>
  <si>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</si>
  <si>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</si>
  <si>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</si>
  <si>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</si>
  <si>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</si>
  <si>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</si>
  <si>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</si>
  <si>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</si>
  <si>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</si>
  <si>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</si>
  <si>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</si>
  <si>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</si>
  <si>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</si>
  <si>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</si>
  <si>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</si>
  <si>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</si>
  <si>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</si>
  <si>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</si>
  <si>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</si>
  <si>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</si>
  <si>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</si>
  <si>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</si>
  <si>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</si>
  <si>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</si>
  <si>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</si>
  <si>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</si>
  <si>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</si>
  <si>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</si>
  <si>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</si>
  <si>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</si>
  <si>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</si>
  <si>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</si>
  <si>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</si>
  <si>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</si>
  <si>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</si>
  <si>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</si>
  <si>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</si>
  <si>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</si>
  <si>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</si>
  <si>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</si>
  <si>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</si>
  <si>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</si>
  <si>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</si>
  <si>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</si>
  <si>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</si>
  <si>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</si>
  <si>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</si>
  <si>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</si>
  <si>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</si>
  <si>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</si>
  <si>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</si>
  <si>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</si>
  <si>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</si>
  <si>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</si>
  <si>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</si>
  <si>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</si>
  <si>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</si>
  <si>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</si>
  <si>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</si>
  <si>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</si>
  <si>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</si>
  <si>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</si>
  <si>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</si>
  <si>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</si>
  <si>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</si>
  <si>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</si>
  <si>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</si>
  <si>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</si>
  <si>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</si>
  <si>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</si>
  <si>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</si>
  <si>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</si>
  <si>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</si>
  <si>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</si>
  <si>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</si>
  <si>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</si>
  <si>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</si>
  <si>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</si>
  <si>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</si>
  <si>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</si>
  <si>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</si>
  <si>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</si>
  <si>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</si>
  <si>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</si>
  <si>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</si>
  <si>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</si>
  <si>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</si>
  <si>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</si>
  <si>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</si>
  <si>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</si>
  <si>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</si>
  <si>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</si>
  <si>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</si>
  <si>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</si>
  <si>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</si>
  <si>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</si>
  <si>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</si>
  <si>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</si>
  <si>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</si>
  <si>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</si>
  <si>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</si>
  <si>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</si>
  <si>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</si>
  <si>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</si>
  <si>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</si>
  <si>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</si>
  <si>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</si>
  <si>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</si>
  <si>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</si>
  <si>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</si>
  <si>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</si>
  <si>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</si>
  <si>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</si>
  <si>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</si>
  <si>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</si>
  <si>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</si>
  <si>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</si>
  <si>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</si>
  <si>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</si>
  <si>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</si>
  <si>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</si>
  <si>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</si>
  <si>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</si>
  <si>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</si>
  <si>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</si>
  <si>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</si>
  <si>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</si>
  <si>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</si>
  <si>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</si>
  <si>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</si>
  <si>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</si>
  <si>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</si>
  <si>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</si>
  <si>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</si>
  <si>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</si>
  <si>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</si>
  <si>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</si>
  <si>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</si>
  <si>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</si>
  <si>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</si>
  <si>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</si>
  <si>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</si>
  <si>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</si>
  <si>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</si>
  <si>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</si>
  <si>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</si>
  <si>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</si>
  <si>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</si>
  <si>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</si>
  <si>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</si>
  <si>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</si>
  <si>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</si>
  <si>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</si>
  <si>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</si>
  <si>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</si>
  <si>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</si>
  <si>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</si>
  <si>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</si>
  <si>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</si>
  <si>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</si>
  <si>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</si>
  <si>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</si>
  <si>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</si>
  <si>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</si>
  <si>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</si>
  <si>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</si>
  <si>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</si>
  <si>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</si>
  <si>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</si>
  <si>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</si>
  <si>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</si>
  <si>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</si>
  <si>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</si>
  <si>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</si>
  <si>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</si>
  <si>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</si>
  <si>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</si>
  <si>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</si>
  <si>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</si>
  <si>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</si>
  <si>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</si>
  <si>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</si>
  <si>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</si>
  <si>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</si>
  <si>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</si>
  <si>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</si>
  <si>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</si>
  <si>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</si>
  <si>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</si>
  <si>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</si>
  <si>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</si>
  <si>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</si>
  <si>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</si>
  <si>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</si>
  <si>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</si>
  <si>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</si>
  <si>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</si>
  <si>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</si>
  <si>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</si>
  <si>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</si>
  <si>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</si>
  <si>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</si>
  <si>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</si>
  <si>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</si>
  <si>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</si>
  <si>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</si>
  <si>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</si>
  <si>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</si>
  <si>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</si>
  <si>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</si>
  <si>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</si>
  <si>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</si>
  <si>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</si>
  <si>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</si>
  <si>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</si>
  <si>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</si>
  <si>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</si>
  <si>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</si>
  <si>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</si>
  <si>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</si>
  <si>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</si>
  <si>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</si>
  <si>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</si>
  <si>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</si>
  <si>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</si>
  <si>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</si>
  <si>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</si>
  <si>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</si>
  <si>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</si>
  <si>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</si>
  <si>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</si>
  <si>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</si>
  <si>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</si>
  <si>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</si>
  <si>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</si>
  <si>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</si>
  <si>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</si>
  <si>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</si>
  <si>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</si>
  <si>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</si>
  <si>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</si>
  <si>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</si>
  <si>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</si>
  <si>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</si>
  <si>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</si>
  <si>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</si>
  <si>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</si>
  <si>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</si>
  <si>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</si>
  <si>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</si>
  <si>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</si>
  <si>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</si>
  <si>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</si>
  <si>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</si>
  <si>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</si>
  <si>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</si>
  <si>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</si>
  <si>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</si>
  <si>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</si>
  <si>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</si>
  <si>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</si>
  <si>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</si>
  <si>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</si>
  <si>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</si>
  <si>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</si>
  <si>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</si>
  <si>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</si>
  <si>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</si>
  <si>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</si>
  <si>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</si>
  <si>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</si>
  <si>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</si>
  <si>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</si>
  <si>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</si>
  <si>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</si>
  <si>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</si>
  <si>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</si>
  <si>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</si>
  <si>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</si>
  <si>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</si>
  <si>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</si>
  <si>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</si>
  <si>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</si>
  <si>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</si>
  <si>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</si>
  <si>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</si>
  <si>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</si>
  <si>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</si>
  <si>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</si>
  <si>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</si>
  <si>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</si>
  <si>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</si>
  <si>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</si>
  <si>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</si>
  <si>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</si>
  <si>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</si>
  <si>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</si>
  <si>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</si>
  <si>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</si>
  <si>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</si>
  <si>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</si>
  <si>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</si>
  <si>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</si>
  <si>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</si>
  <si>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</si>
  <si>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</si>
  <si>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</si>
  <si>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</si>
  <si>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</si>
  <si>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</si>
  <si>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</si>
  <si>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</si>
  <si>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</si>
  <si>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</si>
  <si>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</si>
  <si>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</si>
  <si>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</si>
  <si>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</si>
  <si>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</si>
  <si>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</si>
  <si>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</si>
  <si>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</si>
  <si>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</si>
  <si>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</si>
  <si>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</si>
  <si>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</si>
  <si>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</si>
  <si>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</si>
  <si>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</si>
  <si>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</si>
  <si>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</si>
  <si>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</si>
  <si>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</si>
  <si>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</si>
  <si>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</si>
  <si>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</si>
  <si>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</si>
  <si>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</si>
  <si>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</si>
  <si>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</si>
  <si>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</si>
  <si>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</si>
  <si>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</si>
  <si>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</si>
  <si>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</si>
  <si>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</si>
  <si>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</si>
  <si>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</si>
  <si>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</si>
  <si>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</si>
  <si>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</si>
  <si>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</si>
  <si>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</si>
  <si>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</si>
  <si>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</si>
  <si>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</si>
  <si>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</si>
  <si>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</si>
  <si>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</si>
  <si>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</si>
  <si>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</si>
  <si>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</si>
  <si>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</si>
  <si>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</si>
  <si>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</si>
  <si>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</si>
  <si>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</si>
  <si>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</si>
  <si>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</si>
  <si>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</si>
  <si>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</si>
  <si>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</si>
  <si>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</si>
  <si>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</si>
  <si>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</si>
  <si>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</si>
  <si>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</si>
  <si>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</si>
  <si>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</si>
  <si>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</si>
  <si>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</si>
  <si>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</si>
  <si>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</si>
  <si>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</si>
  <si>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</si>
  <si>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</si>
  <si>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</si>
  <si>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</si>
  <si>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</si>
  <si>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</si>
  <si>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</si>
  <si>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</si>
  <si>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</si>
  <si>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</si>
  <si>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</si>
  <si>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</si>
  <si>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</si>
  <si>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</si>
  <si>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</si>
  <si>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</si>
  <si>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</si>
  <si>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</si>
  <si>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</si>
  <si>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</si>
  <si>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</si>
  <si>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</si>
  <si>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</si>
  <si>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</si>
  <si>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</si>
  <si>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</si>
  <si>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</si>
  <si>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</si>
  <si>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</si>
  <si>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</si>
  <si>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</si>
  <si>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</si>
  <si>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</si>
  <si>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</si>
  <si>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</si>
  <si>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</si>
  <si>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</si>
  <si>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</si>
  <si>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</si>
  <si>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</si>
  <si>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</si>
  <si>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</si>
  <si>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</si>
  <si>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</si>
  <si>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</si>
  <si>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</si>
  <si>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</si>
  <si>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</si>
  <si>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</si>
  <si>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</si>
  <si>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</si>
  <si>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</si>
  <si>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</si>
  <si>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</si>
  <si>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</si>
  <si>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</si>
  <si>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</si>
  <si>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</si>
  <si>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</si>
  <si>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</si>
  <si>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</si>
  <si>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</si>
  <si>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</si>
  <si>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</si>
  <si>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</si>
  <si>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</si>
  <si>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</si>
  <si>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</si>
  <si>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</si>
  <si>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</si>
  <si>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</si>
  <si>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</si>
  <si>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</si>
  <si>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</si>
  <si>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</si>
  <si>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</si>
  <si>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</si>
  <si>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</si>
  <si>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</si>
  <si>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</si>
  <si>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</si>
  <si>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</si>
  <si>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</si>
  <si>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</si>
  <si>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</si>
  <si>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</si>
  <si>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</si>
  <si>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</si>
  <si>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</si>
  <si>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</si>
  <si>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</si>
  <si>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</si>
  <si>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</si>
  <si>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</si>
  <si>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</si>
  <si>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</si>
  <si>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</si>
  <si>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</si>
  <si>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</si>
  <si>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</si>
  <si>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</si>
  <si>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</si>
  <si>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</si>
  <si>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</si>
  <si>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</si>
  <si>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</si>
  <si>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</si>
  <si>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</si>
  <si>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</si>
  <si>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</si>
  <si>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</si>
  <si>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</si>
  <si>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</si>
  <si>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</si>
  <si>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</si>
  <si>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</si>
  <si>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</si>
  <si>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</si>
  <si>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</si>
  <si>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</si>
  <si>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</si>
  <si>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</si>
  <si>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</si>
  <si>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</si>
  <si>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</si>
  <si>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</si>
  <si>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</si>
  <si>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</si>
  <si>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</si>
  <si>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</si>
  <si>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</si>
  <si>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</si>
  <si>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</si>
  <si>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</si>
  <si>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</si>
  <si>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</si>
  <si>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</si>
  <si>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</si>
  <si>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</si>
  <si>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</si>
  <si>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</si>
  <si>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</si>
  <si>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</si>
  <si>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</si>
  <si>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</si>
  <si>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</si>
  <si>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</si>
  <si>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</si>
  <si>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</si>
  <si>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</si>
  <si>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</si>
  <si>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</si>
  <si>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</si>
  <si>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</si>
  <si>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</si>
  <si>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</si>
  <si>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</si>
  <si>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</si>
  <si>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</si>
  <si>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</si>
  <si>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</si>
  <si>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</si>
  <si>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</si>
  <si>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</si>
  <si>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</si>
  <si>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</si>
  <si>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</si>
  <si>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</si>
  <si>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</si>
  <si>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</si>
  <si>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</si>
  <si>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</si>
  <si>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</si>
  <si>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</si>
  <si>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</si>
  <si>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</si>
  <si>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</si>
  <si>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</si>
  <si>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</si>
  <si>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</si>
  <si>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</si>
  <si>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</si>
  <si>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</si>
  <si>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</si>
  <si>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</si>
  <si>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</si>
  <si>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</si>
  <si>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</si>
  <si>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</si>
  <si>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</si>
  <si>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</si>
  <si>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</si>
  <si>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</si>
  <si>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</si>
  <si>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</si>
  <si>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</si>
  <si>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</si>
  <si>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</si>
  <si>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</si>
  <si>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</si>
  <si>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</si>
  <si>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</si>
  <si>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</si>
  <si>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</si>
  <si>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</si>
  <si>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</si>
  <si>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</si>
  <si>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</si>
  <si>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</si>
  <si>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</si>
  <si>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</si>
  <si>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</si>
  <si>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</si>
  <si>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</si>
  <si>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</si>
  <si>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</si>
  <si>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</si>
  <si>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</si>
  <si>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</si>
  <si>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</si>
  <si>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</si>
  <si>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</si>
  <si>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</si>
  <si>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</si>
  <si>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</si>
  <si>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</si>
  <si>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</si>
  <si>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</si>
  <si>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</si>
  <si>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</si>
  <si>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</si>
  <si>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</si>
  <si>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</si>
  <si>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</si>
  <si>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</si>
  <si>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</si>
  <si>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</si>
  <si>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</si>
  <si>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</si>
  <si>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</si>
  <si>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</si>
  <si>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</si>
  <si>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</si>
  <si>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</si>
  <si>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</si>
  <si>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</si>
  <si>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</si>
  <si>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</si>
  <si>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</si>
  <si>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</si>
  <si>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</si>
  <si>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</si>
  <si>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</si>
  <si>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</si>
  <si>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</si>
  <si>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</si>
  <si>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</si>
  <si>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</si>
  <si>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</si>
  <si>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</si>
  <si>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</si>
  <si>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</si>
  <si>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</si>
  <si>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</si>
  <si>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</si>
  <si>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</si>
  <si>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</si>
  <si>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</si>
  <si>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</si>
  <si>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</si>
  <si>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</si>
  <si>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</si>
  <si>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</si>
  <si>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</si>
  <si>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</si>
  <si>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</si>
  <si>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</si>
  <si>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</si>
  <si>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</si>
  <si>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</si>
  <si>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</si>
  <si>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</si>
  <si>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</si>
  <si>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</si>
  <si>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</si>
  <si>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</si>
  <si>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</si>
  <si>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</si>
  <si>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</si>
  <si>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</si>
  <si>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</si>
  <si>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</si>
  <si>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</si>
  <si>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</si>
  <si>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</si>
  <si>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</si>
  <si>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</si>
  <si>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</si>
  <si>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</si>
  <si>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</si>
  <si>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</si>
  <si>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</si>
  <si>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</si>
  <si>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</si>
  <si>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</si>
  <si>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</si>
  <si>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</si>
  <si>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</si>
  <si>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</si>
  <si>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</si>
  <si>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</si>
  <si>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</si>
  <si>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</si>
  <si>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</si>
  <si>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</si>
  <si>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</si>
  <si>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</si>
  <si>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</si>
  <si>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</si>
  <si>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</si>
  <si>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</si>
  <si>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</si>
  <si>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</si>
  <si>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</si>
  <si>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</si>
  <si>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</si>
  <si>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</si>
  <si>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</si>
  <si>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</si>
  <si>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</si>
  <si>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</si>
  <si>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</si>
  <si>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</si>
  <si>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</si>
  <si>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</si>
  <si>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</si>
  <si>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</si>
  <si>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</si>
  <si>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</si>
  <si>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</si>
  <si>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</si>
  <si>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</si>
  <si>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</si>
  <si>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</si>
  <si>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</si>
  <si>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</si>
  <si>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</si>
  <si>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</si>
  <si>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</si>
  <si>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</si>
  <si>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</si>
  <si>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</si>
  <si>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</si>
  <si>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</si>
  <si>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</si>
  <si>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</si>
  <si>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</si>
  <si>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</si>
  <si>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</si>
  <si>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</si>
  <si>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</si>
  <si>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</si>
  <si>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</si>
  <si>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</si>
  <si>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</si>
  <si>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</si>
  <si>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</si>
  <si>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</si>
  <si>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</si>
  <si>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</si>
  <si>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</si>
  <si>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</si>
  <si>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</si>
  <si>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</si>
  <si>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</si>
  <si>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</si>
  <si>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</si>
  <si>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</si>
  <si>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</si>
  <si>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</si>
  <si>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</si>
  <si>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</si>
  <si>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</si>
  <si>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</si>
  <si>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</si>
  <si>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</si>
  <si>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</si>
  <si>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</si>
  <si>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</si>
  <si>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</si>
  <si>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</si>
  <si>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</si>
  <si>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</si>
  <si>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</si>
  <si>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</si>
  <si>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</si>
  <si>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</si>
  <si>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</si>
  <si>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</si>
  <si>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</si>
  <si>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</si>
  <si>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</si>
  <si>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</si>
  <si>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</si>
  <si>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</si>
  <si>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</si>
  <si>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</si>
  <si>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</si>
  <si>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</si>
  <si>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</si>
  <si>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</si>
  <si>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</si>
  <si>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</si>
  <si>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</si>
  <si>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</si>
  <si>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</si>
  <si>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</si>
  <si>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</si>
  <si>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</si>
  <si>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</si>
  <si>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</si>
  <si>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</si>
  <si>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</si>
  <si>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</si>
  <si>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</si>
  <si>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</si>
  <si>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</si>
  <si>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</si>
  <si>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</si>
  <si>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</si>
  <si>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</si>
  <si>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</si>
  <si>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</si>
  <si>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</si>
  <si>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</si>
  <si>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</si>
  <si>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</si>
  <si>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</si>
  <si>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</si>
  <si>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</si>
  <si>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</si>
  <si>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</si>
  <si>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</si>
  <si>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</si>
  <si>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</si>
  <si>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</si>
  <si>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</si>
  <si>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</si>
  <si>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</si>
  <si>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</si>
  <si>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</si>
  <si>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</si>
  <si>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</si>
  <si>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</si>
  <si>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</si>
  <si>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</si>
  <si>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</si>
  <si>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</si>
  <si>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</si>
  <si>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</si>
  <si>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</si>
  <si>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</si>
  <si>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</si>
  <si>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</si>
  <si>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</si>
  <si>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</si>
  <si>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</si>
  <si>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</si>
  <si>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</si>
  <si>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</si>
  <si>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</si>
  <si>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</si>
  <si>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</si>
  <si>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</si>
  <si>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</si>
  <si>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</si>
  <si>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</si>
  <si>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</si>
  <si>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</si>
  <si>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</si>
  <si>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</si>
  <si>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</si>
  <si>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</si>
  <si>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</si>
  <si>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</si>
  <si>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</si>
  <si>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</si>
  <si>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</si>
  <si>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</si>
  <si>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</si>
  <si>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</si>
  <si>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</si>
  <si>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</si>
  <si>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</si>
  <si>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</si>
  <si>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</si>
  <si>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</si>
  <si>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</si>
  <si>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</si>
  <si>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</si>
  <si>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</si>
  <si>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</si>
  <si>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</si>
  <si>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</si>
  <si>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</si>
  <si>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</si>
  <si>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</si>
  <si>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</si>
  <si>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</si>
  <si>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</si>
  <si>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</si>
  <si>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</si>
  <si>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</si>
  <si>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</si>
  <si>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</si>
  <si>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</si>
  <si>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</si>
  <si>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</si>
  <si>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</si>
  <si>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</si>
  <si>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</si>
  <si>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</si>
  <si>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</si>
  <si>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</si>
  <si>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</si>
  <si>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</si>
  <si>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</si>
  <si>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</si>
  <si>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</si>
  <si>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</si>
  <si>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</si>
  <si>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</si>
  <si>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</si>
  <si>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</si>
  <si>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</si>
  <si>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</si>
  <si>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</si>
  <si>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</si>
  <si>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</si>
  <si>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</si>
  <si>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</si>
  <si>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</si>
  <si>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</si>
  <si>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</si>
  <si>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</si>
  <si>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</si>
  <si>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</si>
  <si>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</si>
  <si>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</si>
  <si>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</si>
  <si>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</si>
  <si>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</si>
  <si>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</si>
  <si>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</si>
  <si>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</si>
  <si>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</si>
  <si>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</si>
  <si>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</si>
  <si>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</si>
  <si>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</si>
  <si>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</si>
  <si>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</si>
  <si>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</si>
  <si>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</si>
  <si>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</si>
  <si>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</si>
  <si>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</si>
  <si>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</si>
  <si>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</si>
  <si>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</si>
  <si>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</si>
  <si>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</si>
  <si>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</si>
  <si>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</si>
  <si>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</si>
  <si>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</si>
  <si>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</si>
  <si>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</si>
  <si>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</si>
  <si>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</si>
  <si>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</si>
  <si>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</si>
  <si>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</si>
  <si>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</si>
  <si>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</si>
  <si>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</si>
  <si>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</si>
  <si>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</si>
  <si>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</si>
  <si>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</si>
  <si>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</si>
  <si>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</si>
  <si>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</si>
  <si>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</si>
  <si>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</si>
  <si>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</si>
  <si>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</si>
  <si>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</si>
  <si>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</si>
  <si>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</si>
  <si>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</si>
  <si>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</si>
  <si>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</si>
  <si>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</si>
  <si>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</si>
  <si>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</si>
  <si>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</si>
  <si>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</si>
  <si>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</si>
  <si>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</si>
  <si>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</si>
  <si>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</si>
  <si>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</si>
  <si>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</si>
  <si>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</si>
  <si>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</si>
  <si>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</si>
  <si>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</si>
  <si>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</si>
  <si>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</si>
  <si>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</si>
  <si>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</si>
  <si>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</si>
  <si>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</si>
  <si>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</si>
  <si>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</si>
  <si>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</si>
  <si>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</si>
  <si>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</si>
  <si>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</si>
  <si>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</si>
  <si>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</si>
  <si>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</si>
  <si>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</si>
  <si>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</si>
  <si>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</si>
  <si>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</si>
  <si>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</si>
  <si>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</si>
  <si>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</si>
  <si>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</si>
  <si>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</si>
  <si>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</si>
  <si>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</si>
  <si>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</si>
  <si>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</si>
  <si>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</si>
  <si>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</si>
  <si>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</si>
  <si>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</si>
  <si>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</si>
  <si>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</si>
  <si>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</si>
  <si>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</si>
  <si>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</si>
  <si>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</si>
  <si>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</si>
  <si>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</si>
  <si>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</si>
  <si>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</si>
  <si>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</si>
  <si>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</si>
  <si>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</si>
  <si>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</si>
  <si>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</si>
  <si>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</si>
  <si>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</si>
  <si>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</si>
  <si>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</si>
  <si>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</si>
  <si>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</si>
  <si>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</si>
  <si>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</si>
  <si>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</si>
  <si>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</si>
  <si>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</si>
  <si>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</si>
  <si>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</si>
  <si>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</si>
  <si>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</si>
  <si>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</si>
  <si>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</si>
  <si>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</si>
  <si>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</si>
  <si>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</si>
  <si>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</si>
  <si>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</si>
  <si>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</si>
  <si>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</si>
  <si>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</si>
  <si>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</si>
  <si>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</si>
  <si>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</si>
  <si>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</si>
  <si>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</si>
  <si>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</si>
  <si>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</si>
  <si>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</si>
  <si>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</si>
  <si>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</si>
  <si>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</si>
  <si>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</si>
  <si>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</si>
  <si>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</si>
  <si>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</si>
  <si>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</si>
  <si>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</si>
  <si>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</si>
  <si>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</si>
  <si>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</si>
  <si>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</si>
  <si>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</si>
  <si>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</si>
  <si>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</si>
  <si>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</si>
  <si>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</si>
  <si>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</si>
  <si>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</si>
  <si>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</si>
  <si>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</si>
  <si>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</si>
  <si>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</si>
  <si>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</si>
  <si>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</si>
  <si>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</si>
  <si>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</si>
  <si>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</si>
  <si>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</si>
  <si>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</si>
  <si>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</si>
  <si>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</si>
  <si>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</si>
  <si>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</si>
  <si>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</si>
  <si>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</si>
  <si>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</si>
  <si>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</si>
  <si>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</si>
  <si>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</si>
  <si>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</si>
  <si>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</si>
  <si>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</si>
  <si>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</si>
  <si>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</si>
  <si>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</si>
  <si>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</si>
  <si>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</si>
  <si>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</si>
  <si>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</si>
  <si>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</si>
  <si>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</si>
  <si>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</si>
  <si>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</si>
  <si>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</si>
  <si>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</si>
  <si>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</si>
  <si>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</si>
  <si>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</si>
  <si>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</si>
  <si>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</si>
  <si>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</si>
  <si>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</si>
  <si>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</si>
  <si>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</si>
  <si>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</si>
  <si>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</si>
  <si>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</si>
  <si>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</si>
  <si>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</si>
  <si>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</si>
  <si>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</si>
  <si>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</si>
  <si>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</si>
  <si>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</si>
  <si>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</si>
  <si>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</si>
  <si>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</si>
  <si>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</si>
  <si>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</si>
  <si>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</si>
  <si>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</si>
  <si>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</si>
  <si>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</si>
  <si>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</si>
  <si>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</si>
  <si>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</si>
  <si>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</si>
  <si>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</si>
  <si>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</si>
  <si>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</si>
  <si>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</si>
  <si>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</si>
  <si>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</si>
  <si>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</si>
  <si>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</si>
  <si>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</si>
  <si>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</si>
  <si>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</si>
  <si>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</si>
  <si>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</si>
  <si>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</si>
  <si>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</si>
  <si>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</si>
  <si>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</si>
  <si>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</si>
  <si>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</si>
  <si>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</si>
  <si>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</si>
  <si>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</si>
  <si>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</si>
  <si>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</si>
  <si>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</si>
  <si>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</si>
  <si>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</si>
  <si>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</si>
  <si>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</si>
  <si>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</si>
  <si>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</si>
  <si>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</si>
  <si>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</si>
  <si>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</si>
  <si>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</si>
  <si>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</si>
  <si>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</si>
  <si>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</si>
  <si>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</si>
  <si>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</si>
  <si>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</si>
  <si>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</si>
  <si>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</si>
  <si>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</si>
  <si>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</si>
  <si>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</si>
  <si>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</si>
  <si>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</si>
  <si>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</si>
  <si>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</si>
  <si>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</si>
  <si>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</si>
  <si>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</si>
  <si>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</si>
  <si>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</si>
  <si>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</si>
  <si>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</si>
  <si>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</si>
  <si>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</si>
  <si>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</si>
  <si>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</si>
  <si>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</si>
  <si>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</si>
  <si>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</si>
  <si>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</si>
  <si>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</si>
  <si>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</si>
  <si>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</si>
  <si>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</si>
  <si>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</si>
  <si>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</si>
  <si>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</si>
  <si>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</si>
  <si>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</si>
  <si>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</si>
  <si>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</si>
  <si>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</si>
  <si>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</si>
  <si>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</si>
  <si>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</si>
  <si>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</si>
  <si>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</si>
  <si>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</si>
  <si>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</si>
  <si>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</si>
  <si>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</si>
  <si>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</si>
  <si>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</si>
  <si>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</si>
  <si>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</si>
  <si>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</si>
  <si>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</si>
  <si>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</si>
  <si>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</si>
  <si>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</si>
  <si>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</si>
  <si>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</si>
  <si>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</si>
  <si>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</si>
  <si>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</si>
  <si>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</si>
  <si>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</si>
  <si>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</si>
  <si>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</si>
  <si>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</si>
  <si>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</si>
  <si>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</si>
  <si>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</si>
  <si>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</si>
  <si>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</si>
  <si>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</si>
  <si>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</si>
  <si>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</si>
  <si>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</si>
  <si>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</si>
  <si>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</si>
  <si>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</si>
  <si>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</si>
  <si>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</si>
  <si>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</si>
  <si>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</si>
  <si>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</si>
  <si>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</si>
  <si>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</si>
  <si>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</si>
  <si>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</si>
  <si>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</si>
  <si>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</si>
  <si>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</si>
  <si>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</si>
  <si>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</si>
  <si>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</si>
  <si>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</si>
  <si>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</si>
  <si>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</si>
  <si>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</si>
  <si>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</si>
  <si>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</si>
  <si>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</si>
  <si>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</si>
  <si>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</si>
  <si>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</si>
  <si>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</si>
  <si>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</si>
  <si>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</si>
  <si>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</si>
  <si>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</si>
  <si>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</si>
  <si>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</si>
  <si>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</si>
  <si>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</si>
  <si>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</si>
  <si>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</si>
  <si>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</si>
  <si>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</si>
  <si>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</si>
  <si>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</si>
  <si>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</si>
  <si>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</si>
  <si>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</si>
  <si>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</si>
  <si>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</si>
  <si>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</si>
  <si>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</si>
  <si>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</si>
  <si>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</si>
  <si>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</si>
  <si>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</si>
  <si>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</si>
  <si>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</si>
  <si>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</si>
  <si>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</si>
  <si>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</si>
  <si>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</si>
  <si>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</si>
  <si>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</si>
  <si>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</si>
  <si>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</si>
  <si>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</si>
  <si>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</si>
  <si>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</si>
  <si>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</si>
  <si>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</si>
  <si>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</si>
  <si>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</si>
  <si>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</si>
  <si>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</si>
  <si>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</si>
  <si>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</si>
  <si>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</si>
  <si>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</si>
  <si>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</si>
  <si>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</si>
  <si>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</si>
  <si>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</si>
  <si>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</si>
  <si>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</si>
  <si>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</si>
  <si>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</si>
  <si>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</si>
  <si>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</si>
  <si>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</si>
  <si>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</si>
  <si>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</si>
  <si>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</si>
  <si>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</si>
  <si>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</si>
  <si>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</si>
  <si>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</si>
  <si>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</si>
  <si>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</si>
  <si>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</si>
  <si>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</si>
  <si>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</si>
  <si>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</si>
  <si>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</si>
  <si>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</si>
  <si>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</si>
  <si>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</si>
  <si>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</si>
  <si>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</si>
  <si>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</si>
  <si>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</si>
  <si>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</si>
  <si>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</si>
  <si>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</si>
  <si>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</si>
  <si>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</si>
  <si>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</si>
  <si>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</si>
  <si>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</si>
  <si>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</si>
  <si>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</si>
  <si>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</si>
  <si>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</si>
  <si>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</si>
  <si>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</si>
  <si>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</si>
  <si>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</si>
  <si>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</si>
  <si>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</si>
  <si>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</si>
  <si>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</si>
  <si>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</si>
  <si>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</si>
  <si>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</si>
  <si>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</si>
  <si>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</si>
  <si>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</si>
  <si>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</si>
  <si>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</si>
  <si>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</si>
  <si>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</si>
  <si>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</si>
  <si>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</si>
  <si>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</si>
  <si>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</si>
  <si>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</si>
  <si>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</si>
  <si>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</si>
  <si>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</si>
  <si>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</si>
  <si>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</si>
  <si>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</si>
  <si>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</si>
  <si>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</si>
  <si>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</si>
  <si>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</si>
  <si>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</si>
  <si>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</si>
  <si>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</si>
  <si>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</si>
  <si>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</si>
  <si>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</si>
  <si>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</si>
  <si>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</si>
  <si>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</si>
  <si>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</si>
  <si>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</si>
  <si>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</si>
  <si>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</si>
  <si>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</si>
  <si>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</si>
  <si>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</si>
  <si>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</si>
  <si>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</si>
  <si>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</si>
  <si>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</si>
  <si>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</si>
  <si>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</si>
  <si>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</si>
  <si>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</si>
  <si>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</si>
  <si>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</si>
  <si>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</si>
  <si>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</si>
  <si>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</si>
  <si>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</si>
  <si>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</si>
  <si>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</si>
  <si>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</si>
  <si>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</si>
  <si>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</si>
  <si>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</si>
  <si>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</si>
  <si>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</si>
  <si>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</si>
  <si>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</si>
  <si>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</si>
  <si>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</si>
  <si>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</si>
  <si>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</si>
  <si>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</si>
  <si>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</si>
  <si>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</si>
  <si>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</si>
  <si>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</si>
  <si>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</si>
  <si>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</si>
  <si>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</si>
  <si>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</si>
  <si>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</si>
  <si>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</si>
  <si>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</si>
  <si>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</si>
  <si>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</si>
  <si>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</si>
  <si>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</si>
  <si>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</si>
  <si>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</si>
  <si>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</si>
  <si>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</si>
  <si>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</si>
  <si>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</si>
  <si>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</si>
  <si>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</si>
  <si>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</si>
  <si>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</si>
  <si>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</si>
  <si>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</si>
  <si>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</si>
  <si>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</si>
  <si>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</si>
  <si>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</si>
  <si>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</si>
  <si>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</si>
  <si>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</si>
  <si>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</si>
  <si>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</si>
  <si>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</si>
  <si>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</si>
  <si>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</si>
  <si>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</si>
  <si>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</si>
  <si>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</si>
  <si>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</si>
  <si>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</si>
  <si>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</si>
  <si>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</si>
  <si>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</si>
  <si>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</si>
  <si>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</si>
  <si>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</si>
  <si>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</si>
  <si>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</si>
  <si>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</si>
  <si>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</si>
  <si>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</si>
  <si>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</si>
  <si>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</si>
  <si>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</si>
  <si>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</si>
  <si>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</si>
  <si>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</si>
  <si>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</si>
  <si>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</si>
  <si>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</si>
  <si>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</si>
  <si>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</si>
  <si>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</si>
  <si>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</si>
  <si>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</si>
  <si>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</si>
  <si>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</si>
  <si>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</si>
  <si>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</si>
  <si>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</si>
  <si>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</si>
  <si>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</si>
  <si>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</si>
  <si>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</si>
  <si>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</si>
  <si>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</si>
  <si>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</si>
  <si>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</si>
  <si>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</si>
  <si>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</si>
  <si>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</si>
  <si>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</si>
  <si>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</si>
  <si>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</si>
  <si>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</si>
  <si>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</si>
  <si>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</si>
  <si>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</si>
  <si>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</si>
  <si>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</si>
  <si>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</si>
  <si>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</si>
  <si>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</si>
  <si>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</si>
  <si>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</si>
  <si>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</si>
  <si>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</si>
  <si>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</si>
  <si>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</si>
  <si>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</si>
  <si>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</si>
  <si>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</si>
  <si>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</si>
  <si>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</si>
  <si>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</si>
  <si>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</si>
  <si>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</si>
  <si>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</si>
  <si>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</si>
  <si>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</si>
  <si>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</si>
  <si>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</si>
  <si>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</si>
  <si>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</si>
  <si>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</si>
  <si>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</si>
  <si>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</si>
  <si>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</si>
  <si>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</si>
  <si>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</si>
  <si>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</si>
  <si>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</si>
  <si>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</si>
  <si>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</si>
  <si>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</si>
  <si>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</si>
  <si>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</si>
  <si>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</si>
  <si>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</si>
  <si>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</si>
  <si>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</si>
  <si>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</si>
  <si>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</si>
  <si>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</si>
  <si>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</si>
  <si>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</si>
  <si>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</si>
  <si>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</si>
  <si>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</si>
  <si>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</si>
  <si>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</si>
  <si>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</si>
  <si>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</si>
  <si>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</si>
  <si>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</si>
  <si>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</si>
  <si>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</si>
  <si>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</si>
  <si>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</si>
  <si>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</si>
  <si>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</si>
  <si>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</si>
  <si>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</si>
  <si>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</si>
  <si>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</si>
  <si>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</si>
  <si>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</si>
  <si>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</si>
  <si>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</si>
  <si>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</si>
  <si>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</si>
  <si>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</si>
  <si>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</si>
  <si>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</si>
  <si>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</si>
  <si>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</si>
  <si>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</si>
  <si>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</si>
  <si>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</si>
  <si>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</si>
  <si>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</si>
  <si>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</si>
  <si>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</si>
  <si>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</si>
  <si>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</si>
  <si>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</si>
  <si>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</si>
  <si>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</si>
  <si>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</si>
  <si>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</si>
  <si>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</si>
  <si>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</si>
  <si>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</si>
  <si>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</si>
  <si>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</si>
  <si>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</si>
  <si>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</si>
  <si>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</si>
  <si>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</si>
  <si>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</si>
  <si>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</si>
  <si>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</si>
  <si>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</si>
  <si>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</si>
  <si>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</si>
  <si>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</si>
  <si>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</si>
  <si>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</si>
  <si>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</si>
  <si>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</si>
  <si>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</si>
  <si>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</si>
  <si>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</si>
  <si>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</si>
  <si>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</si>
  <si>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</si>
  <si>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</si>
  <si>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</si>
  <si>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</si>
  <si>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</si>
  <si>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</si>
  <si>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</si>
  <si>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</si>
  <si>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</si>
  <si>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</si>
  <si>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</si>
  <si>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</si>
  <si>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</si>
  <si>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</si>
  <si>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</si>
  <si>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</si>
  <si>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</si>
  <si>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</si>
  <si>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</si>
  <si>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</si>
  <si>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</si>
  <si>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</si>
  <si>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</si>
  <si>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</si>
  <si>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</si>
  <si>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</si>
  <si>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</si>
  <si>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</si>
  <si>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</si>
  <si>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</si>
  <si>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</si>
  <si>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</si>
  <si>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</si>
  <si>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</si>
  <si>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</si>
  <si>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</si>
  <si>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</si>
  <si>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</si>
  <si>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</si>
  <si>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</si>
  <si>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</si>
  <si>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</si>
  <si>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</si>
  <si>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</si>
  <si>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</si>
  <si>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</si>
  <si>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</si>
  <si>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</si>
  <si>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</si>
  <si>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</si>
  <si>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</si>
  <si>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</si>
  <si>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</si>
  <si>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</si>
  <si>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</si>
  <si>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</si>
  <si>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</si>
  <si>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</si>
  <si>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</si>
  <si>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</si>
  <si>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</si>
  <si>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</si>
  <si>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</si>
  <si>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</si>
  <si>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</si>
  <si>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</si>
  <si>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</si>
  <si>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</si>
  <si>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</si>
  <si>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</si>
  <si>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</si>
  <si>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</si>
  <si>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</si>
  <si>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</si>
  <si>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</si>
  <si>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</si>
  <si>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</si>
  <si>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</si>
  <si>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</si>
  <si>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</si>
  <si>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</si>
  <si>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</si>
  <si>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</si>
  <si>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</si>
  <si>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</si>
  <si>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</si>
  <si>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</si>
  <si>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</si>
  <si>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</si>
  <si>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</si>
  <si>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</si>
  <si>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</si>
  <si>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</si>
  <si>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</si>
  <si>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</si>
  <si>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</si>
  <si>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</si>
  <si>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</si>
  <si>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</si>
  <si>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</si>
  <si>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</si>
  <si>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</si>
  <si>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</si>
  <si>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</si>
  <si>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</si>
  <si>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</si>
  <si>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</si>
  <si>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</si>
  <si>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</si>
  <si>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</si>
  <si>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</si>
  <si>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</si>
  <si>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</si>
  <si>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</si>
  <si>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</si>
  <si>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</si>
  <si>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</si>
  <si>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</si>
  <si>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</si>
  <si>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</si>
  <si>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</si>
  <si>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</si>
  <si>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</si>
  <si>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</si>
  <si>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</si>
  <si>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</si>
  <si>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</si>
  <si>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</si>
  <si>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</si>
  <si>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</si>
  <si>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</si>
  <si>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</si>
  <si>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</si>
  <si>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</si>
  <si>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</si>
  <si>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</si>
  <si>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</si>
  <si>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</si>
  <si>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</si>
  <si>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</si>
  <si>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</si>
  <si>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</si>
  <si>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</si>
  <si>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</si>
  <si>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</si>
  <si>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</si>
  <si>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</si>
  <si>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</si>
  <si>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</si>
  <si>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</si>
  <si>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</si>
  <si>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</si>
  <si>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</si>
  <si>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</si>
  <si>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</si>
  <si>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</si>
  <si>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</si>
  <si>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</si>
  <si>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</si>
  <si>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</si>
  <si>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</si>
  <si>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</si>
  <si>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</si>
  <si>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</si>
  <si>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</si>
  <si>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</si>
  <si>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</si>
  <si>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</si>
  <si>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</si>
  <si>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</si>
  <si>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</si>
  <si>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</si>
  <si>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</si>
  <si>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</si>
  <si>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</si>
  <si>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</si>
  <si>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</si>
  <si>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</si>
  <si>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</si>
  <si>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</si>
  <si>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</si>
  <si>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</si>
  <si>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</si>
  <si>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</si>
  <si>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</si>
  <si>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</si>
  <si>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</si>
  <si>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</si>
  <si>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</si>
  <si>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</si>
  <si>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</si>
  <si>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</si>
  <si>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</si>
  <si>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</si>
  <si>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</si>
  <si>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</si>
  <si>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</si>
  <si>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</si>
  <si>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</si>
  <si>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</si>
  <si>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</si>
  <si>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</si>
  <si>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</si>
  <si>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</si>
  <si>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</si>
  <si>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</si>
  <si>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</si>
  <si>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</si>
  <si>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</si>
  <si>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</si>
  <si>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</si>
  <si>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</si>
  <si>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</si>
  <si>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</si>
  <si>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</si>
  <si>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</si>
  <si>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</si>
  <si>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</si>
  <si>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</si>
  <si>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</si>
  <si>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</si>
  <si>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</si>
  <si>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</si>
  <si>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</si>
  <si>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</si>
  <si>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</si>
  <si>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</si>
  <si>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</si>
  <si>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</si>
  <si>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</si>
  <si>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</si>
  <si>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</si>
  <si>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</si>
  <si>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</si>
  <si>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</si>
  <si>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</si>
  <si>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</si>
  <si>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</si>
  <si>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</si>
  <si>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</si>
  <si>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</si>
  <si>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</si>
  <si>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</si>
  <si>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</si>
  <si>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</si>
  <si>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</si>
  <si>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</si>
  <si>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</si>
  <si>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</si>
  <si>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</si>
  <si>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</si>
  <si>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</si>
  <si>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</si>
  <si>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</si>
  <si>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</si>
  <si>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</si>
  <si>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</si>
  <si>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</si>
  <si>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</si>
  <si>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</si>
  <si>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</si>
  <si>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</si>
  <si>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</si>
  <si>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</si>
  <si>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</si>
  <si>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</si>
  <si>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</si>
  <si>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</si>
  <si>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</si>
  <si>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</si>
  <si>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</si>
  <si>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</si>
  <si>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</si>
  <si>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</si>
  <si>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</si>
  <si>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</si>
  <si>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</si>
  <si>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</si>
  <si>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</si>
  <si>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</si>
  <si>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</si>
  <si>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</si>
  <si>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</si>
  <si>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</si>
  <si>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</si>
  <si>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</si>
  <si>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</si>
  <si>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</si>
  <si>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</si>
  <si>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</si>
  <si>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</si>
  <si>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</si>
  <si>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</si>
  <si>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</si>
  <si>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</si>
  <si>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</si>
  <si>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</si>
  <si>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</si>
  <si>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</si>
  <si>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</si>
  <si>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</si>
  <si>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</si>
  <si>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</si>
  <si>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</si>
  <si>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</si>
  <si>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</si>
  <si>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</si>
  <si>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</si>
  <si>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</si>
  <si>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</si>
  <si>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</si>
  <si>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</si>
  <si>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</si>
  <si>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</si>
  <si>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</si>
  <si>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</si>
  <si>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</si>
  <si>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</si>
  <si>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</si>
  <si>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</si>
  <si>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</si>
  <si>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</si>
  <si>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</si>
  <si>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</si>
  <si>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</si>
  <si>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</si>
  <si>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</si>
  <si>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</si>
  <si>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</si>
  <si>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</si>
  <si>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</si>
  <si>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</si>
  <si>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</si>
  <si>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</si>
  <si>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</si>
  <si>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</si>
  <si>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</si>
  <si>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</si>
  <si>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</si>
  <si>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</si>
  <si>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</si>
  <si>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</si>
  <si>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</si>
  <si>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</si>
  <si>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</si>
  <si>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</si>
  <si>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</si>
  <si>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</si>
  <si>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</si>
  <si>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</si>
  <si>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</si>
  <si>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</si>
  <si>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</si>
  <si>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</si>
  <si>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</si>
  <si>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</si>
  <si>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</si>
  <si>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</si>
  <si>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</si>
  <si>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</si>
  <si>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</si>
  <si>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</si>
  <si>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</si>
  <si>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</si>
  <si>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</si>
  <si>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</si>
  <si>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</si>
  <si>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</si>
  <si>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</si>
  <si>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</si>
  <si>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</si>
  <si>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</si>
  <si>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</si>
  <si>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</si>
  <si>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</si>
  <si>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</si>
  <si>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</si>
  <si>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</si>
  <si>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</si>
  <si>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</si>
  <si>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</si>
  <si>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</si>
  <si>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</si>
  <si>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</si>
  <si>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</si>
  <si>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</si>
  <si>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</si>
  <si>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</si>
  <si>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</si>
  <si>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</si>
  <si>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</si>
  <si>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</si>
  <si>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</si>
  <si>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</si>
  <si>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</si>
  <si>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</si>
  <si>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</si>
  <si>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</si>
  <si>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</si>
  <si>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</si>
  <si>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</si>
  <si>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</si>
  <si>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</si>
  <si>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</si>
  <si>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</si>
  <si>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</si>
  <si>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</si>
  <si>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</si>
  <si>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</si>
  <si>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</si>
  <si>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</si>
  <si>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</si>
  <si>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</si>
  <si>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</si>
  <si>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</si>
  <si>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</si>
  <si>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</si>
  <si>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</si>
  <si>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</si>
  <si>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</si>
  <si>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</si>
  <si>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</si>
  <si>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</si>
  <si>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</si>
  <si>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</si>
  <si>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</si>
  <si>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</si>
  <si>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</si>
  <si>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</si>
  <si>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</si>
  <si>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</si>
  <si>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</si>
  <si>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</si>
  <si>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</si>
  <si>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</si>
  <si>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</si>
  <si>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</si>
  <si>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</si>
  <si>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</si>
  <si>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</si>
  <si>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</si>
  <si>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</si>
  <si>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</si>
  <si>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</si>
  <si>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</si>
  <si>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</si>
  <si>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</si>
  <si>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</si>
  <si>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</si>
  <si>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</si>
  <si>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</si>
  <si>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</si>
  <si>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</si>
  <si>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</si>
  <si>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</si>
  <si>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</si>
  <si>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</si>
  <si>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</si>
  <si>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</si>
  <si>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</si>
  <si>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</si>
  <si>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</si>
  <si>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</si>
  <si>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</si>
  <si>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</si>
  <si>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</si>
  <si>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</si>
  <si>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</si>
  <si>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</si>
  <si>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</si>
  <si>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</si>
  <si>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</si>
  <si>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</si>
  <si>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</si>
  <si>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</si>
  <si>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</si>
  <si>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</si>
  <si>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</si>
  <si>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</si>
  <si>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</si>
  <si>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</si>
  <si>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</si>
  <si>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</si>
  <si>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</si>
  <si>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</si>
  <si>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</si>
  <si>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</si>
  <si>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</si>
  <si>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</si>
  <si>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</si>
  <si>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</si>
  <si>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</si>
  <si>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</si>
  <si>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</si>
  <si>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</si>
  <si>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</si>
  <si>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</si>
  <si>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</si>
  <si>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</si>
  <si>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</si>
  <si>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</si>
  <si>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</si>
  <si>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</si>
  <si>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</si>
  <si>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</si>
  <si>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</si>
  <si>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</si>
  <si>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</si>
  <si>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</si>
  <si>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</si>
  <si>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</si>
  <si>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</si>
  <si>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</si>
  <si>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</si>
  <si>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</si>
  <si>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</si>
  <si>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</si>
  <si>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</si>
  <si>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</si>
  <si>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</si>
  <si>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</si>
  <si>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</si>
  <si>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</si>
  <si>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</si>
  <si>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</si>
  <si>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</si>
  <si>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</si>
  <si>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</si>
  <si>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</si>
  <si>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</si>
  <si>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</si>
  <si>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</si>
  <si>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</si>
  <si>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</si>
  <si>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</si>
  <si>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</si>
  <si>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</si>
  <si>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</si>
  <si>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</si>
  <si>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</si>
  <si>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</si>
  <si>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</si>
  <si>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</si>
  <si>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</si>
  <si>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</si>
  <si>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</si>
  <si>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</si>
  <si>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</si>
  <si>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</si>
  <si>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</si>
  <si>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</si>
  <si>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</si>
  <si>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</si>
  <si>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</si>
  <si>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</si>
  <si>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</si>
  <si>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</si>
  <si>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</si>
  <si>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</si>
  <si>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</si>
  <si>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</si>
  <si>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</si>
  <si>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</si>
  <si>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</si>
  <si>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</si>
  <si>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</si>
  <si>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</si>
  <si>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</si>
  <si>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</si>
  <si>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</si>
  <si>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</si>
  <si>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</si>
  <si>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</si>
  <si>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</si>
  <si>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</si>
  <si>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</si>
  <si>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</si>
  <si>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</si>
  <si>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</si>
  <si>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</si>
  <si>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</si>
  <si>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</si>
  <si>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</si>
  <si>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</si>
  <si>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</si>
  <si>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</si>
  <si>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</si>
  <si>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</si>
  <si>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</si>
  <si>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</si>
  <si>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</si>
  <si>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</si>
  <si>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</si>
  <si>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</si>
  <si>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</si>
  <si>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</si>
  <si>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</si>
  <si>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</si>
  <si>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</si>
  <si>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</si>
  <si>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</si>
  <si>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</si>
  <si>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</si>
  <si>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</si>
  <si>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</si>
  <si>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</si>
  <si>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</si>
  <si>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</si>
  <si>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</si>
  <si>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</si>
  <si>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</si>
  <si>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</si>
  <si>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</si>
  <si>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</si>
  <si>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</si>
  <si>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</si>
  <si>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</si>
  <si>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</si>
  <si>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</si>
  <si>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</si>
  <si>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</si>
  <si>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</si>
  <si>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</si>
  <si>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</si>
  <si>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</si>
  <si>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</si>
  <si>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</si>
  <si>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</si>
  <si>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</si>
  <si>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</si>
  <si>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</si>
  <si>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</si>
  <si>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</si>
  <si>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</si>
  <si>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</si>
  <si>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</si>
  <si>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</si>
  <si>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</si>
  <si>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</si>
  <si>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</si>
  <si>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</si>
  <si>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</si>
  <si>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</si>
  <si>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</si>
  <si>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</si>
  <si>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</si>
  <si>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</si>
  <si>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</si>
  <si>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</si>
  <si>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</si>
  <si>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</si>
  <si>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</si>
  <si>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</si>
  <si>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</si>
  <si>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</si>
  <si>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</si>
  <si>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</si>
  <si>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</si>
  <si>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</si>
  <si>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</si>
  <si>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</si>
  <si>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</si>
  <si>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</si>
  <si>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</si>
  <si>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</si>
  <si>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</si>
  <si>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</si>
  <si>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</si>
  <si>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</si>
  <si>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</si>
  <si>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</si>
  <si>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</si>
  <si>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</si>
  <si>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</si>
  <si>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</si>
  <si>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</si>
  <si>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</si>
  <si>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</si>
  <si>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</si>
  <si>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</si>
  <si>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</si>
  <si>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</si>
  <si>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</si>
  <si>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</si>
  <si>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</si>
  <si>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</si>
  <si>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</si>
  <si>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</si>
  <si>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</si>
  <si>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</si>
  <si>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</si>
  <si>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</si>
  <si>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</si>
  <si>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</si>
  <si>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</si>
  <si>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</si>
  <si>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</si>
  <si>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</si>
  <si>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</si>
  <si>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</si>
  <si>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</si>
  <si>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</si>
  <si>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</si>
  <si>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</si>
  <si>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</si>
  <si>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</si>
  <si>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</si>
  <si>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</si>
  <si>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</si>
  <si>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</si>
  <si>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</si>
  <si>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</si>
  <si>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</si>
  <si>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</si>
  <si>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</si>
  <si>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</si>
  <si>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</si>
  <si>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</si>
  <si>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</si>
  <si>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</si>
  <si>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</si>
  <si>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</si>
  <si>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</si>
  <si>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</si>
  <si>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</si>
  <si>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</si>
  <si>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</si>
  <si>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</si>
  <si>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</si>
  <si>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</si>
  <si>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</si>
  <si>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</si>
  <si>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</si>
  <si>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</si>
  <si>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</si>
  <si>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</si>
  <si>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</si>
  <si>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</si>
  <si>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</si>
  <si>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</si>
  <si>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</si>
  <si>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</si>
  <si>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</si>
  <si>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</si>
  <si>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</si>
  <si>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</si>
  <si>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</si>
  <si>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</si>
  <si>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</si>
  <si>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</si>
  <si>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</si>
  <si>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</si>
  <si>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</si>
  <si>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</si>
  <si>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</si>
  <si>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</si>
  <si>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</si>
  <si>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</si>
  <si>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</si>
  <si>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</si>
  <si>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</si>
  <si>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</si>
  <si>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</si>
  <si>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</si>
  <si>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</si>
  <si>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</si>
  <si>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</si>
  <si>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</si>
  <si>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</si>
  <si>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</si>
  <si>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</si>
  <si>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</si>
  <si>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</si>
  <si>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</si>
  <si>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</si>
  <si>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</si>
  <si>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</si>
  <si>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</si>
  <si>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</si>
  <si>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</si>
  <si>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</si>
  <si>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</si>
  <si>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</si>
  <si>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</si>
  <si>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</si>
  <si>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</si>
  <si>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</si>
  <si>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</si>
  <si>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</si>
  <si>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</si>
  <si>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</si>
  <si>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</si>
  <si>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</si>
  <si>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</si>
  <si>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</si>
  <si>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</si>
  <si>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</si>
  <si>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</si>
  <si>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</si>
  <si>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</si>
  <si>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</si>
  <si>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</si>
  <si>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</si>
  <si>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</si>
  <si>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</si>
  <si>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</si>
  <si>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</si>
  <si>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</si>
  <si>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</si>
  <si>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</si>
  <si>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</si>
  <si>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</si>
  <si>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</si>
  <si>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</si>
  <si>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</si>
  <si>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</si>
  <si>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</si>
  <si>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</si>
  <si>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</si>
  <si>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</si>
  <si>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</si>
  <si>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</si>
  <si>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</si>
  <si>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</si>
  <si>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</si>
  <si>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</si>
  <si>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</si>
  <si>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</si>
  <si>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</si>
  <si>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</si>
  <si>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</si>
  <si>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</si>
  <si>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</si>
  <si>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</si>
  <si>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</si>
  <si>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</si>
  <si>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</si>
  <si>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</si>
  <si>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</si>
  <si>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</si>
  <si>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</si>
  <si>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</si>
  <si>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</si>
  <si>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</si>
  <si>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</si>
  <si>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</si>
  <si>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</si>
  <si>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</si>
  <si>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</si>
  <si>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</si>
  <si>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</si>
  <si>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</si>
  <si>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</si>
  <si>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</si>
  <si>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</si>
  <si>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</si>
  <si>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</si>
  <si>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</si>
  <si>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</si>
  <si>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</si>
  <si>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</si>
  <si>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</si>
  <si>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</si>
  <si>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</si>
  <si>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</si>
  <si>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</si>
  <si>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</si>
  <si>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</si>
  <si>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</si>
  <si>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</si>
  <si>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</si>
  <si>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</si>
  <si>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</si>
  <si>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</si>
  <si>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</si>
  <si>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</si>
  <si>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</si>
  <si>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</si>
  <si>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</si>
  <si>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</si>
  <si>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</si>
  <si>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</si>
  <si>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</si>
  <si>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</si>
  <si>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</si>
  <si>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</si>
  <si>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</si>
  <si>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</si>
  <si>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</si>
  <si>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</si>
  <si>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</si>
  <si>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</si>
  <si>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</si>
  <si>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</si>
  <si>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</si>
  <si>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</si>
  <si>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</si>
  <si>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</si>
  <si>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</si>
  <si>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</si>
  <si>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</si>
  <si>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</si>
  <si>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</si>
  <si>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</si>
  <si>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</si>
  <si>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</si>
  <si>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</si>
  <si>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</si>
  <si>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</si>
  <si>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</si>
  <si>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</si>
  <si>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</si>
  <si>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</si>
  <si>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</si>
  <si>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</si>
  <si>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</si>
  <si>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</si>
  <si>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</si>
  <si>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</si>
  <si>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</si>
  <si>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</si>
  <si>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</si>
  <si>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</si>
  <si>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</si>
  <si>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</si>
  <si>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</si>
  <si>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</si>
  <si>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</si>
  <si>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</si>
  <si>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</si>
  <si>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</si>
  <si>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</si>
  <si>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</si>
  <si>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</si>
  <si>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</si>
  <si>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</si>
  <si>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</si>
  <si>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</si>
  <si>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</si>
  <si>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</si>
  <si>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</si>
  <si>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</si>
  <si>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</si>
  <si>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</si>
  <si>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</si>
  <si>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</si>
  <si>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</si>
  <si>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</si>
  <si>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</si>
  <si>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</si>
  <si>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</si>
  <si>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</si>
  <si>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</si>
  <si>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</si>
  <si>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</si>
  <si>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</si>
  <si>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</si>
  <si>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</si>
  <si>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</si>
  <si>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</si>
  <si>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</si>
  <si>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</si>
  <si>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</si>
  <si>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</si>
  <si>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</si>
  <si>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</si>
  <si>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</si>
  <si>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</si>
  <si>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</si>
  <si>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</si>
  <si>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</si>
  <si>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</si>
  <si>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</si>
  <si>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</si>
  <si>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</si>
  <si>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</si>
  <si>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</si>
  <si>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</si>
  <si>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</si>
  <si>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</si>
  <si>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</si>
  <si>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</si>
  <si>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</si>
  <si>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</si>
  <si>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</si>
  <si>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</si>
  <si>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</si>
  <si>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</si>
  <si>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</si>
  <si>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</si>
  <si>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</si>
  <si>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</si>
  <si>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</si>
  <si>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</si>
  <si>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</si>
  <si>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</si>
  <si>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</si>
  <si>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</si>
  <si>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</si>
  <si>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</si>
  <si>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</si>
  <si>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</si>
  <si>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</si>
  <si>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</si>
  <si>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</si>
  <si>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</si>
  <si>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</si>
  <si>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</si>
  <si>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</si>
  <si>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</si>
  <si>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</si>
  <si>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</si>
  <si>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</si>
  <si>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</si>
  <si>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</si>
  <si>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</si>
  <si>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</si>
  <si>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</si>
  <si>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</si>
  <si>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</si>
  <si>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</si>
  <si>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</si>
  <si>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</si>
  <si>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</si>
  <si>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</si>
  <si>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</si>
  <si>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</si>
  <si>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</si>
  <si>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</si>
  <si>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</si>
  <si>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</si>
  <si>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</si>
  <si>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</si>
  <si>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</si>
  <si>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</si>
  <si>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</si>
  <si>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</si>
  <si>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</si>
  <si>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</si>
  <si>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</si>
  <si>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</si>
  <si>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</si>
  <si>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</si>
  <si>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</si>
  <si>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</si>
  <si>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</si>
  <si>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</si>
  <si>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</si>
  <si>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</si>
  <si>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</si>
  <si>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</si>
  <si>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</si>
  <si>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</si>
  <si>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</si>
  <si>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</si>
  <si>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</si>
  <si>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</si>
  <si>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</si>
  <si>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</si>
  <si>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</si>
  <si>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</si>
  <si>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</si>
  <si>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</si>
  <si>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</si>
  <si>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</si>
  <si>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</si>
  <si>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</si>
  <si>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</si>
  <si>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</si>
  <si>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</si>
  <si>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</si>
  <si>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</si>
  <si>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</si>
  <si>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</si>
  <si>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</si>
  <si>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</si>
  <si>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</si>
  <si>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</si>
  <si>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</si>
  <si>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</si>
  <si>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</si>
  <si>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</si>
  <si>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</si>
  <si>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</si>
  <si>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</si>
  <si>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</si>
  <si>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</si>
  <si>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</si>
  <si>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</si>
  <si>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</si>
  <si>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</si>
  <si>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</si>
  <si>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</si>
  <si>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</si>
  <si>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</si>
  <si>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</si>
  <si>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</si>
  <si>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</si>
  <si>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</si>
  <si>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</si>
  <si>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</si>
  <si>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</si>
  <si>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</si>
  <si>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</si>
  <si>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</si>
  <si>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</si>
  <si>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</si>
  <si>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</si>
  <si>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</si>
  <si>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</si>
  <si>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</si>
  <si>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</si>
  <si>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</si>
  <si>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</si>
  <si>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</si>
  <si>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</si>
  <si>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</si>
  <si>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</si>
  <si>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</si>
  <si>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</si>
  <si>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</si>
  <si>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</si>
  <si>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</si>
  <si>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</si>
  <si>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</si>
  <si>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</si>
  <si>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</si>
  <si>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</si>
  <si>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</si>
  <si>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</si>
  <si>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</si>
  <si>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</si>
  <si>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</si>
  <si>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</si>
  <si>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</si>
  <si>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</si>
  <si>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</si>
  <si>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</si>
  <si>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</si>
  <si>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</si>
  <si>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</si>
  <si>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</si>
  <si>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</si>
  <si>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</si>
  <si>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</si>
  <si>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</si>
  <si>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</si>
  <si>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</si>
  <si>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</si>
  <si>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</si>
  <si>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</si>
  <si>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</si>
  <si>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</si>
  <si>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</si>
  <si>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</si>
  <si>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</si>
  <si>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</si>
  <si>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</si>
  <si>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</si>
  <si>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</si>
  <si>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</si>
  <si>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</si>
  <si>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</si>
  <si>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</si>
  <si>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</si>
  <si>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</si>
  <si>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</si>
  <si>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</si>
  <si>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</si>
  <si>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</si>
  <si>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</si>
  <si>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</si>
  <si>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</si>
  <si>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</si>
  <si>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</si>
  <si>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</si>
  <si>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</si>
  <si>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</si>
  <si>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</si>
  <si>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</si>
  <si>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</si>
  <si>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</si>
  <si>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</si>
  <si>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</si>
  <si>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</si>
  <si>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</si>
  <si>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</si>
  <si>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</si>
  <si>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</si>
  <si>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</si>
  <si>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</si>
  <si>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</si>
  <si>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</si>
  <si>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</si>
  <si>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</si>
  <si>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</si>
  <si>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</si>
  <si>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</si>
  <si>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</si>
  <si>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</si>
  <si>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</si>
  <si>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</si>
  <si>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</si>
  <si>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</si>
  <si>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</si>
  <si>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</si>
  <si>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</si>
  <si>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</si>
  <si>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</si>
  <si>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</si>
  <si>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</si>
  <si>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</si>
  <si>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</si>
  <si>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</si>
  <si>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</si>
  <si>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</si>
  <si>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</si>
  <si>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</si>
  <si>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</si>
  <si>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</si>
  <si>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</si>
  <si>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</si>
  <si>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</si>
  <si>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</si>
  <si>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</si>
  <si>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</si>
  <si>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</si>
  <si>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</si>
  <si>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</si>
  <si>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</si>
  <si>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</si>
  <si>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</si>
  <si>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</si>
  <si>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</si>
  <si>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</si>
  <si>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</si>
  <si>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</si>
  <si>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</si>
  <si>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</si>
  <si>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</si>
  <si>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</si>
  <si>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</si>
  <si>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</si>
  <si>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</si>
  <si>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</si>
  <si>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</si>
  <si>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</si>
  <si>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</si>
  <si>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</si>
  <si>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</si>
  <si>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</si>
  <si>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</si>
  <si>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</si>
  <si>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</si>
  <si>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</si>
  <si>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</si>
  <si>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</si>
  <si>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</si>
  <si>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</si>
  <si>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</si>
  <si>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</si>
  <si>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</si>
  <si>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</si>
  <si>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</si>
  <si>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</si>
  <si>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</si>
  <si>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</si>
  <si>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</si>
  <si>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</si>
  <si>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</si>
  <si>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</si>
  <si>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</si>
  <si>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</si>
  <si>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</si>
  <si>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</si>
  <si>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</si>
  <si>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</si>
  <si>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</si>
  <si>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</si>
  <si>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</si>
  <si>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</si>
  <si>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</si>
  <si>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</si>
  <si>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</si>
  <si>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</si>
  <si>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</si>
  <si>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</si>
  <si>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</si>
  <si>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</si>
  <si>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</si>
  <si>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</si>
  <si>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</si>
  <si>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</si>
  <si>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</si>
  <si>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</si>
  <si>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</si>
  <si>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</si>
  <si>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</si>
  <si>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</si>
  <si>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</si>
  <si>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</si>
  <si>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</si>
  <si>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</si>
  <si>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</si>
  <si>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</si>
  <si>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</si>
  <si>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</si>
  <si>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</si>
  <si>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</si>
  <si>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</si>
  <si>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</si>
  <si>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</si>
  <si>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</si>
  <si>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</si>
  <si>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</si>
  <si>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</si>
  <si>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</si>
  <si>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</si>
  <si>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</si>
  <si>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</si>
  <si>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</si>
  <si>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</si>
  <si>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</si>
  <si>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</si>
  <si>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</si>
  <si>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</si>
  <si>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</si>
  <si>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</si>
  <si>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</si>
  <si>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</si>
  <si>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</si>
  <si>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</si>
  <si>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</si>
  <si>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</si>
  <si>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</si>
  <si>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</si>
  <si>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</si>
  <si>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</si>
  <si>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</si>
  <si>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</si>
  <si>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</si>
  <si>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</si>
  <si>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</si>
  <si>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</si>
  <si>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</si>
  <si>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</si>
  <si>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</si>
  <si>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</si>
  <si>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</si>
  <si>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</si>
  <si>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</si>
  <si>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</si>
  <si>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</si>
  <si>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</si>
  <si>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</si>
  <si>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</si>
  <si>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</si>
  <si>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</si>
  <si>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</si>
  <si>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</si>
  <si>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</si>
  <si>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</si>
  <si>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</si>
  <si>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</si>
  <si>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</si>
  <si>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</si>
  <si>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</si>
  <si>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</si>
  <si>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</si>
  <si>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</si>
  <si>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</si>
  <si>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</si>
  <si>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</si>
  <si>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</si>
  <si>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</si>
  <si>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</si>
  <si>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</si>
  <si>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</si>
  <si>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</si>
  <si>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</si>
  <si>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</si>
  <si>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</si>
  <si>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</si>
  <si>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</si>
  <si>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</si>
  <si>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</si>
  <si>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</si>
  <si>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</si>
  <si>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</si>
  <si>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</si>
  <si>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</si>
  <si>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</si>
  <si>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</si>
  <si>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</si>
  <si>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</si>
  <si>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</si>
  <si>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</si>
  <si>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</si>
  <si>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</si>
  <si>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</si>
  <si>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</si>
  <si>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</si>
  <si>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</si>
  <si>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</si>
  <si>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</si>
  <si>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</si>
  <si>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</si>
  <si>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</si>
  <si>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</si>
  <si>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</si>
  <si>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</si>
  <si>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</si>
  <si>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</si>
  <si>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</si>
  <si>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</si>
  <si>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</si>
  <si>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</si>
  <si>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</si>
  <si>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</si>
  <si>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</si>
  <si>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</si>
  <si>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</si>
  <si>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</si>
  <si>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</si>
  <si>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</si>
  <si>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</si>
  <si>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</si>
  <si>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</si>
  <si>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</si>
  <si>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</si>
  <si>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</si>
  <si>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</si>
  <si>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</si>
  <si>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</si>
  <si>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</si>
  <si>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</si>
  <si>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</si>
  <si>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</si>
  <si>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</si>
  <si>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</si>
  <si>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</si>
  <si>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</si>
  <si>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</si>
  <si>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</si>
  <si>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</si>
  <si>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</si>
  <si>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</si>
  <si>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</si>
  <si>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</si>
  <si>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</si>
  <si>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</si>
  <si>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</si>
  <si>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</si>
  <si>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</si>
  <si>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</si>
  <si>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</si>
  <si>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</si>
  <si>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</si>
  <si>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</si>
  <si>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</si>
  <si>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</si>
  <si>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</si>
  <si>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</si>
  <si>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</si>
  <si>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</si>
  <si>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</si>
  <si>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</si>
  <si>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</si>
  <si>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</si>
  <si>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</si>
  <si>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</si>
  <si>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</si>
  <si>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</si>
  <si>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</si>
  <si>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</si>
  <si>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</si>
  <si>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</si>
  <si>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</si>
  <si>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</si>
  <si>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</si>
  <si>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</si>
  <si>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</si>
  <si>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</si>
  <si>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</si>
  <si>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</si>
  <si>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</si>
  <si>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</si>
  <si>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</si>
  <si>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</si>
  <si>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</si>
  <si>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</si>
  <si>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</si>
  <si>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</si>
  <si>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</si>
  <si>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</si>
  <si>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</si>
  <si>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</si>
  <si>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</si>
  <si>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</si>
  <si>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</si>
  <si>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</si>
  <si>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</si>
  <si>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</si>
  <si>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</si>
  <si>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</si>
  <si>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</si>
  <si>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</si>
  <si>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</si>
  <si>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</si>
  <si>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</si>
  <si>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</si>
  <si>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</si>
  <si>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</si>
  <si>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</si>
  <si>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</si>
  <si>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</si>
  <si>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</si>
  <si>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</si>
  <si>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</si>
  <si>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</si>
  <si>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</si>
  <si>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</si>
  <si>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</si>
  <si>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</si>
  <si>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</si>
  <si>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</si>
  <si>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</si>
  <si>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</si>
  <si>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</si>
  <si>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</si>
  <si>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</si>
  <si>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</si>
  <si>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</si>
  <si>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</si>
  <si>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</si>
  <si>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</si>
  <si>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</si>
  <si>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</si>
  <si>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</si>
  <si>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</si>
  <si>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</si>
  <si>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</si>
  <si>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</si>
  <si>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</si>
  <si>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</si>
  <si>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</si>
  <si>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</si>
  <si>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</si>
  <si>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</si>
  <si>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</si>
  <si>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</si>
  <si>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</si>
  <si>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</si>
  <si>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</si>
  <si>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</si>
  <si>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</si>
  <si>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</si>
  <si>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</si>
  <si>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</si>
  <si>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</si>
  <si>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</si>
  <si>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</si>
  <si>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</si>
  <si>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</si>
  <si>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</si>
  <si>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</si>
  <si>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</si>
  <si>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</si>
  <si>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</si>
  <si>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</si>
  <si>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</si>
  <si>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</si>
  <si>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</si>
  <si>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</si>
  <si>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</si>
  <si>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</si>
  <si>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</si>
  <si>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</si>
  <si>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</si>
  <si>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</si>
  <si>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</si>
  <si>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</si>
  <si>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</si>
  <si>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</si>
  <si>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</si>
  <si>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</si>
  <si>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</si>
  <si>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</si>
  <si>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</si>
  <si>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</si>
  <si>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</si>
  <si>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</si>
  <si>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</si>
  <si>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</si>
  <si>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</si>
  <si>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</si>
  <si>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</si>
  <si>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</si>
  <si>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</si>
  <si>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</si>
  <si>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</si>
  <si>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</si>
  <si>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</si>
  <si>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</si>
  <si>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</si>
  <si>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</si>
  <si>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</si>
  <si>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</si>
  <si>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</si>
  <si>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</si>
  <si>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</si>
  <si>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</si>
  <si>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</si>
  <si>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</si>
  <si>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</si>
  <si>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</si>
  <si>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</si>
  <si>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</si>
  <si>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</si>
  <si>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</si>
  <si>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</si>
  <si>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</si>
  <si>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</si>
  <si>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</si>
  <si>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</si>
  <si>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</si>
  <si>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</si>
  <si>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</si>
  <si>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</si>
  <si>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</si>
  <si>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</si>
  <si>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</si>
  <si>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</si>
  <si>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</si>
  <si>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</si>
  <si>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</si>
  <si>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</si>
  <si>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</si>
  <si>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</si>
  <si>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</si>
  <si>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</si>
  <si>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</si>
  <si>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</si>
  <si>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</si>
  <si>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</si>
  <si>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</si>
  <si>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</si>
  <si>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</si>
  <si>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</si>
  <si>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</si>
  <si>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</si>
  <si>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</si>
  <si>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</si>
  <si>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</si>
  <si>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</si>
  <si>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</si>
  <si>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</si>
  <si>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</si>
  <si>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</si>
  <si>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</si>
  <si>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</si>
  <si>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</si>
  <si>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</si>
  <si>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</si>
  <si>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</si>
  <si>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</si>
  <si>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</si>
  <si>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</si>
  <si>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</si>
  <si>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</si>
  <si>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</si>
  <si>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</si>
  <si>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</si>
  <si>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</si>
  <si>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</si>
  <si>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</si>
  <si>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</si>
  <si>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</si>
  <si>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</si>
  <si>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</si>
  <si>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</si>
  <si>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</si>
  <si>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</si>
  <si>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</si>
  <si>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</si>
  <si>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</si>
  <si>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</si>
  <si>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</si>
  <si>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</si>
  <si>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</si>
  <si>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</si>
  <si>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</si>
  <si>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</si>
  <si>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</si>
  <si>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</si>
  <si>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</si>
  <si>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</si>
  <si>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</si>
  <si>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</si>
  <si>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</si>
  <si>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</si>
  <si>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</si>
  <si>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</si>
  <si>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</si>
  <si>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</si>
  <si>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</si>
  <si>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</si>
  <si>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</si>
  <si>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</si>
  <si>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</si>
  <si>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</si>
  <si>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</si>
  <si>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</si>
  <si>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</si>
  <si>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</si>
  <si>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</si>
  <si>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</si>
  <si>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</si>
  <si>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</si>
  <si>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</si>
  <si>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</si>
  <si>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</si>
  <si>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</si>
  <si>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</si>
  <si>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</si>
  <si>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</si>
  <si>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</si>
  <si>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</si>
  <si>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</si>
  <si>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</si>
  <si>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</si>
  <si>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</si>
  <si>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</si>
  <si>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</si>
  <si>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</si>
  <si>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</si>
  <si>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</si>
  <si>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</si>
  <si>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</si>
  <si>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</si>
  <si>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</si>
  <si>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</si>
  <si>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</si>
  <si>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</si>
  <si>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</si>
  <si>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</si>
  <si>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</si>
  <si>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</si>
  <si>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</si>
  <si>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</si>
  <si>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</si>
  <si>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</si>
  <si>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</si>
  <si>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</si>
  <si>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</si>
  <si>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</si>
  <si>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</si>
  <si>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</si>
  <si>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</si>
  <si>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</si>
  <si>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</si>
  <si>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</si>
  <si>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</si>
  <si>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</si>
  <si>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</si>
  <si>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</si>
  <si>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</si>
  <si>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</si>
  <si>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</si>
  <si>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</si>
  <si>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</si>
  <si>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</si>
  <si>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</si>
  <si>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</si>
  <si>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</si>
  <si>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</si>
  <si>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</si>
  <si>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</si>
  <si>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</si>
  <si>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</si>
  <si>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</si>
  <si>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</si>
  <si>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</si>
  <si>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</si>
  <si>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</si>
  <si>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</si>
  <si>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</si>
  <si>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</si>
  <si>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</si>
  <si>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</si>
  <si>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</si>
  <si>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</si>
  <si>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</si>
  <si>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</si>
  <si>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</si>
  <si>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</si>
  <si>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</si>
  <si>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</si>
  <si>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</si>
  <si>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</si>
  <si>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</si>
  <si>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</si>
  <si>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</si>
  <si>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</si>
  <si>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</si>
  <si>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</si>
  <si>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</si>
  <si>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</si>
  <si>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</si>
  <si>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</si>
  <si>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</si>
  <si>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</si>
  <si>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</si>
  <si>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</si>
  <si>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</si>
  <si>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</si>
  <si>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</si>
  <si>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</si>
  <si>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</si>
  <si>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</si>
  <si>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</si>
  <si>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</si>
  <si>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</si>
  <si>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</si>
  <si>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</si>
  <si>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</si>
  <si>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</si>
  <si>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</si>
  <si>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</si>
  <si>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</si>
  <si>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</si>
  <si>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</si>
  <si>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</si>
  <si>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</si>
  <si>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</si>
  <si>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</si>
  <si>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</si>
  <si>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</si>
  <si>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</si>
  <si>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</si>
  <si>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</si>
  <si>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</si>
  <si>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</si>
  <si>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</si>
  <si>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</si>
  <si>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</si>
  <si>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</si>
  <si>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</si>
  <si>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</si>
  <si>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</si>
  <si>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</si>
  <si>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</si>
  <si>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</si>
  <si>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</si>
  <si>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</si>
  <si>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</si>
  <si>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</si>
  <si>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</si>
  <si>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</si>
  <si>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</si>
  <si>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</si>
  <si>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</si>
  <si>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</si>
  <si>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</si>
  <si>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</si>
  <si>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</si>
  <si>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</si>
  <si>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</si>
  <si>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</si>
  <si>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</si>
  <si>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</si>
  <si>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</si>
  <si>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</si>
  <si>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</si>
  <si>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</si>
  <si>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</si>
  <si>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</si>
  <si>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</si>
  <si>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</si>
  <si>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</si>
  <si>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</si>
  <si>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</si>
  <si>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</si>
  <si>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</si>
  <si>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</si>
  <si>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</si>
  <si>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</si>
  <si>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</si>
  <si>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</si>
  <si>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</si>
  <si>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</si>
  <si>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</si>
  <si>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</si>
  <si>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</si>
  <si>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</si>
  <si>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</si>
  <si>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</si>
  <si>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</si>
  <si>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</si>
  <si>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</si>
  <si>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</si>
  <si>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</si>
  <si>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</si>
  <si>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</si>
  <si>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</si>
  <si>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</si>
  <si>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</si>
  <si>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</si>
  <si>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</si>
  <si>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</si>
  <si>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</si>
  <si>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</si>
  <si>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</si>
  <si>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</si>
  <si>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</si>
  <si>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</si>
  <si>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</si>
  <si>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</si>
  <si>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</si>
  <si>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</si>
  <si>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</si>
  <si>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</si>
  <si>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</si>
  <si>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</si>
  <si>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</si>
  <si>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</si>
  <si>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</si>
  <si>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</si>
  <si>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</si>
  <si>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</si>
  <si>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</si>
  <si>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</si>
  <si>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</si>
  <si>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</si>
  <si>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</si>
  <si>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</si>
  <si>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</si>
  <si>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</si>
  <si>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</si>
  <si>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</si>
  <si>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</si>
  <si>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</si>
  <si>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</si>
  <si>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</si>
  <si>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</si>
  <si>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</si>
  <si>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</si>
  <si>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</si>
  <si>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</si>
  <si>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</si>
  <si>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</si>
  <si>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</si>
  <si>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</si>
  <si>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</si>
  <si>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</si>
  <si>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</si>
  <si>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</si>
  <si>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</si>
  <si>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</si>
  <si>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</si>
  <si>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</si>
  <si>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</si>
  <si>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</si>
  <si>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</si>
  <si>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</si>
  <si>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</si>
  <si>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</si>
  <si>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</si>
  <si>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</si>
  <si>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</si>
  <si>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</si>
  <si>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</si>
  <si>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</si>
  <si>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</si>
  <si>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</si>
  <si>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</si>
  <si>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</si>
  <si>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</si>
  <si>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</si>
  <si>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</si>
  <si>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</si>
  <si>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</si>
  <si>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</si>
  <si>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</si>
  <si>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</si>
  <si>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</si>
  <si>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</si>
  <si>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</si>
  <si>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</si>
  <si>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</si>
  <si>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</si>
  <si>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</si>
  <si>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</si>
  <si>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</si>
  <si>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</si>
  <si>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</si>
  <si>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</si>
  <si>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</si>
  <si>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</si>
  <si>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</si>
  <si>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</si>
  <si>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</si>
  <si>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</si>
  <si>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</si>
  <si>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</si>
  <si>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</si>
  <si>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</si>
  <si>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</si>
  <si>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</si>
  <si>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</si>
  <si>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</si>
  <si>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</si>
  <si>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</si>
  <si>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</si>
  <si>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</si>
  <si>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</si>
  <si>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</si>
  <si>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</si>
  <si>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</si>
  <si>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</si>
  <si>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</si>
  <si>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</si>
  <si>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</si>
  <si>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</si>
  <si>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</si>
  <si>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</si>
  <si>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</si>
  <si>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</si>
  <si>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</si>
  <si>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</si>
  <si>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</si>
  <si>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</si>
  <si>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</si>
  <si>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</si>
  <si>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</si>
  <si>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</si>
  <si>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</si>
  <si>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</si>
  <si>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</si>
  <si>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</si>
  <si>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</si>
  <si>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</si>
  <si>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</si>
  <si>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</si>
  <si>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</si>
  <si>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</si>
  <si>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</si>
  <si>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</si>
  <si>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</si>
  <si>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</si>
  <si>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</si>
  <si>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</si>
  <si>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</si>
  <si>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</si>
  <si>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</si>
  <si>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</si>
  <si>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</si>
  <si>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</si>
  <si>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</si>
  <si>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</si>
  <si>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</si>
  <si>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</si>
  <si>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</si>
  <si>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</si>
  <si>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</si>
  <si>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</si>
  <si>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</si>
  <si>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</si>
  <si>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</si>
  <si>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</si>
  <si>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</si>
  <si>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</si>
  <si>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</si>
  <si>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</si>
  <si>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</si>
  <si>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</si>
  <si>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</si>
  <si>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</si>
  <si>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</si>
  <si>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</si>
  <si>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</si>
  <si>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</si>
  <si>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</si>
  <si>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</si>
  <si>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</si>
  <si>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</si>
  <si>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</si>
  <si>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</si>
  <si>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</si>
  <si>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</si>
  <si>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</si>
  <si>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</si>
  <si>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</si>
  <si>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</si>
  <si>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</si>
  <si>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</si>
  <si>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</si>
  <si>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</si>
  <si>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</si>
  <si>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</si>
  <si>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</si>
  <si>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</si>
  <si>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</si>
  <si>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</si>
  <si>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</si>
  <si>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</si>
  <si>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</si>
  <si>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</si>
  <si>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</si>
  <si>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</si>
  <si>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</si>
  <si>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</si>
  <si>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</si>
  <si>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</si>
  <si>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</si>
  <si>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</si>
  <si>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</si>
  <si>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</si>
  <si>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</si>
  <si>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</si>
  <si>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</si>
  <si>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</si>
  <si>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</si>
  <si>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</si>
  <si>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</si>
  <si>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</si>
  <si>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</si>
  <si>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</si>
  <si>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</si>
  <si>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</si>
  <si>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</si>
  <si>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</si>
  <si>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</si>
  <si>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</si>
  <si>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</si>
  <si>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</si>
  <si>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</si>
  <si>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</si>
  <si>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</si>
  <si>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</si>
  <si>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</si>
  <si>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</si>
  <si>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</si>
  <si>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</si>
  <si>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</si>
  <si>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</si>
  <si>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</si>
  <si>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</si>
  <si>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</si>
  <si>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</si>
  <si>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</si>
  <si>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</si>
  <si>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</si>
  <si>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</si>
  <si>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</si>
  <si>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</si>
  <si>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</si>
  <si>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</si>
  <si>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</si>
  <si>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</si>
  <si>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</si>
  <si>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</si>
  <si>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</si>
  <si>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</si>
  <si>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</si>
  <si>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</si>
  <si>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</si>
  <si>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</si>
  <si>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</si>
  <si>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</si>
  <si>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</si>
  <si>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</si>
  <si>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</si>
  <si>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</si>
  <si>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</si>
  <si>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</si>
  <si>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</si>
  <si>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</si>
  <si>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</si>
  <si>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</si>
  <si>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</si>
  <si>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</si>
  <si>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</si>
  <si>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</si>
  <si>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</si>
  <si>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</si>
  <si>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</si>
  <si>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</si>
  <si>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</si>
  <si>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</si>
  <si>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</si>
  <si>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</si>
  <si>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</si>
  <si>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</si>
  <si>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</si>
  <si>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</si>
  <si>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</si>
  <si>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</si>
  <si>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</si>
  <si>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</si>
  <si>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</si>
  <si>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</si>
  <si>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</si>
  <si>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</si>
  <si>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</si>
  <si>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</si>
  <si>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</si>
  <si>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</si>
  <si>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</si>
  <si>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</si>
  <si>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</si>
  <si>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</si>
  <si>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</si>
  <si>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</si>
  <si>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</si>
  <si>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</si>
  <si>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</si>
  <si>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</si>
  <si>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</si>
  <si>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</si>
  <si>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</si>
  <si>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</si>
  <si>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</si>
  <si>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</si>
  <si>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</si>
  <si>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</si>
  <si>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</si>
  <si>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</si>
  <si>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</si>
  <si>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</si>
  <si>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</si>
  <si>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</si>
  <si>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</si>
  <si>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</si>
  <si>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</si>
  <si>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</si>
  <si>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</si>
  <si>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</si>
  <si>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</si>
  <si>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</si>
  <si>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</si>
  <si>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</si>
  <si>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</si>
  <si>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</si>
  <si>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</si>
  <si>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</si>
  <si>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</si>
  <si>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</si>
  <si>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</si>
  <si>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</si>
  <si>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</si>
  <si>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</si>
  <si>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</si>
  <si>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</si>
  <si>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</si>
  <si>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</si>
  <si>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</si>
  <si>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</si>
  <si>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</si>
  <si>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</si>
  <si>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</si>
  <si>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</si>
  <si>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</si>
  <si>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</si>
  <si>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</si>
  <si>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</si>
  <si>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</si>
  <si>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</si>
  <si>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</si>
  <si>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</si>
  <si>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</si>
  <si>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</si>
  <si>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</si>
  <si>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</si>
  <si>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</si>
  <si>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</si>
  <si>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</si>
  <si>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</si>
  <si>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</si>
  <si>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</si>
  <si>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</si>
  <si>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</si>
  <si>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</si>
  <si>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</si>
  <si>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</si>
  <si>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</si>
  <si>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</si>
  <si>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</si>
  <si>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</si>
  <si>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</si>
  <si>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</si>
  <si>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</si>
  <si>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</si>
  <si>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</si>
  <si>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</si>
  <si>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</si>
  <si>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</si>
  <si>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</si>
  <si>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</si>
  <si>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</si>
  <si>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</si>
  <si>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</si>
  <si>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</si>
  <si>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</si>
  <si>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</si>
  <si>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</si>
  <si>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</si>
  <si>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</si>
  <si>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</si>
  <si>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</si>
  <si>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</si>
  <si>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</si>
  <si>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</si>
  <si>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</si>
  <si>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</si>
  <si>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</si>
  <si>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</si>
  <si>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</si>
  <si>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</si>
  <si>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</si>
  <si>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</si>
  <si>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</si>
  <si>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</si>
  <si>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</si>
  <si>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</si>
  <si>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</si>
  <si>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</si>
  <si>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</si>
  <si>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</si>
  <si>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</si>
  <si>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</si>
  <si>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</si>
  <si>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</si>
  <si>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</si>
  <si>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</si>
  <si>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</si>
  <si>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</si>
  <si>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</si>
  <si>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</si>
  <si>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</si>
  <si>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</si>
  <si>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</si>
  <si>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</si>
  <si>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</si>
  <si>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</si>
  <si>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</si>
  <si>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</si>
  <si>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</si>
  <si>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</si>
  <si>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</si>
  <si>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</si>
  <si>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</si>
  <si>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</si>
  <si>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</si>
  <si>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</si>
  <si>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</si>
  <si>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</si>
  <si>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</si>
  <si>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</si>
  <si>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</si>
  <si>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</si>
  <si>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</si>
  <si>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</si>
  <si>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</si>
  <si>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</si>
  <si>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</si>
  <si>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</si>
  <si>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</si>
  <si>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</si>
  <si>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</si>
  <si>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</si>
  <si>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</si>
  <si>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</si>
  <si>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</si>
  <si>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</si>
  <si>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</si>
  <si>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</si>
  <si>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</si>
  <si>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</si>
  <si>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</si>
  <si>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</si>
  <si>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</si>
  <si>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</si>
  <si>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</si>
  <si>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</si>
  <si>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</si>
  <si>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</si>
  <si>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</si>
  <si>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</si>
  <si>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</si>
  <si>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</si>
  <si>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</si>
  <si>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</si>
  <si>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</si>
  <si>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</si>
  <si>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</si>
  <si>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</si>
  <si>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</si>
  <si>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</si>
  <si>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</si>
  <si>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</si>
  <si>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</si>
  <si>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</si>
  <si>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</si>
  <si>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</si>
  <si>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</si>
  <si>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</si>
  <si>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</si>
  <si>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</si>
  <si>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</si>
  <si>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</si>
  <si>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</si>
  <si>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</si>
  <si>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</si>
  <si>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</si>
  <si>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</si>
  <si>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</si>
  <si>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</si>
  <si>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</si>
  <si>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</si>
  <si>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</si>
  <si>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</si>
  <si>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</si>
  <si>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</si>
  <si>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</si>
  <si>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</si>
  <si>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</si>
  <si>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</si>
  <si>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</si>
  <si>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</si>
  <si>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</si>
  <si>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</si>
  <si>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</si>
  <si>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</si>
  <si>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</si>
  <si>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</si>
  <si>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</si>
  <si>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</si>
  <si>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</si>
  <si>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</si>
  <si>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</si>
  <si>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</si>
  <si>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</si>
  <si>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</si>
  <si>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</si>
  <si>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</si>
  <si>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</si>
  <si>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</si>
  <si>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</si>
  <si>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</si>
  <si>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</si>
  <si>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</si>
  <si>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</si>
  <si>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</si>
  <si>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</si>
  <si>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</si>
  <si>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</si>
  <si>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</si>
  <si>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</si>
  <si>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</si>
  <si>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</si>
  <si>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</si>
  <si>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</si>
  <si>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</si>
  <si>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</si>
  <si>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</si>
  <si>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</si>
  <si>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</si>
  <si>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</si>
  <si>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</si>
  <si>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</si>
  <si>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</si>
  <si>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</si>
  <si>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</si>
  <si>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</si>
  <si>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</si>
  <si>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</si>
  <si>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</si>
  <si>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</si>
  <si>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</si>
  <si>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</si>
  <si>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</si>
  <si>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</si>
  <si>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</si>
  <si>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</si>
  <si>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</si>
  <si>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</si>
  <si>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</si>
  <si>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</si>
  <si>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</si>
  <si>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</si>
  <si>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</si>
  <si>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</si>
  <si>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</si>
  <si>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</si>
  <si>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</si>
  <si>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</si>
  <si>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</si>
  <si>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</si>
  <si>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</si>
  <si>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</si>
  <si>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</si>
  <si>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</si>
  <si>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</si>
  <si>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</si>
  <si>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</si>
  <si>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</si>
  <si>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</si>
  <si>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</si>
  <si>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</si>
  <si>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</si>
  <si>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</si>
  <si>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</si>
  <si>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</si>
  <si>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</si>
  <si>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</si>
  <si>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</si>
  <si>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</si>
  <si>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</si>
  <si>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</si>
  <si>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</si>
  <si>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</si>
  <si>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</si>
  <si>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</si>
  <si>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</si>
  <si>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</si>
  <si>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</si>
  <si>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</si>
  <si>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</si>
  <si>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</si>
  <si>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</si>
  <si>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</si>
  <si>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</si>
  <si>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</si>
  <si>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</si>
  <si>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</si>
  <si>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</si>
  <si>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</si>
  <si>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</si>
  <si>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</si>
  <si>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</si>
  <si>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</si>
  <si>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</si>
  <si>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</si>
  <si>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</si>
  <si>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</si>
  <si>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</si>
  <si>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</si>
  <si>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</si>
  <si>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</si>
  <si>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</si>
  <si>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</si>
  <si>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</si>
  <si>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</si>
  <si>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</si>
  <si>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</si>
  <si>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</si>
  <si>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</si>
  <si>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</si>
  <si>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</si>
  <si>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</si>
  <si>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</si>
  <si>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</si>
  <si>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</si>
  <si>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</si>
  <si>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</si>
  <si>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</si>
  <si>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</si>
  <si>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</si>
  <si>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</si>
  <si>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</si>
  <si>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</si>
  <si>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</si>
  <si>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</si>
  <si>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</si>
  <si>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</si>
  <si>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</si>
  <si>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</si>
  <si>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</si>
  <si>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</si>
  <si>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</si>
  <si>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</si>
  <si>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</si>
  <si>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</si>
  <si>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</si>
  <si>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</si>
  <si>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</si>
  <si>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</si>
  <si>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</si>
  <si>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</si>
  <si>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</si>
  <si>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</si>
  <si>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</si>
  <si>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</si>
  <si>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</si>
  <si>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</si>
  <si>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</si>
  <si>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</si>
  <si>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</si>
  <si>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</si>
  <si>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</si>
  <si>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</si>
  <si>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</si>
  <si>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</si>
  <si>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</si>
  <si>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</si>
  <si>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</si>
  <si>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</si>
  <si>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</si>
  <si>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</si>
  <si>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</si>
  <si>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</si>
  <si>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</si>
  <si>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</si>
  <si>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</si>
  <si>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</si>
  <si>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</si>
  <si>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</si>
  <si>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</si>
  <si>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</si>
  <si>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</si>
  <si>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</si>
  <si>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</si>
  <si>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</si>
  <si>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</si>
  <si>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</si>
  <si>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</si>
  <si>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</si>
  <si>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</si>
  <si>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</si>
  <si>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</si>
  <si>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</si>
  <si>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</si>
  <si>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</si>
  <si>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</si>
  <si>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</si>
  <si>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</si>
  <si>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</si>
  <si>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</si>
  <si>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</si>
  <si>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</si>
  <si>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</si>
  <si>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</si>
  <si>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</si>
  <si>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</si>
  <si>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</si>
  <si>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</si>
  <si>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</si>
  <si>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</si>
  <si>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</si>
  <si>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</si>
  <si>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</si>
  <si>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</si>
  <si>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</si>
  <si>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</si>
  <si>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</si>
  <si>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</si>
  <si>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</si>
  <si>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</si>
  <si>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</si>
  <si>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</si>
  <si>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</si>
  <si>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</si>
  <si>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</si>
  <si>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</si>
  <si>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</si>
  <si>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</si>
  <si>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</si>
  <si>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</si>
  <si>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</si>
  <si>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</si>
  <si>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</si>
  <si>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</si>
  <si>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</si>
  <si>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</si>
  <si>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</si>
  <si>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</si>
  <si>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</si>
  <si>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</si>
  <si>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</si>
  <si>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</si>
  <si>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</si>
  <si>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</si>
  <si>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</si>
  <si>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</si>
  <si>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</si>
  <si>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</si>
  <si>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</si>
  <si>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</si>
  <si>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</si>
  <si>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</si>
  <si>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</si>
  <si>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</si>
  <si>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</si>
  <si>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</si>
  <si>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</si>
  <si>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</si>
  <si>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</si>
  <si>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</si>
  <si>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</si>
  <si>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</si>
  <si>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</si>
  <si>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</si>
  <si>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</si>
  <si>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</si>
  <si>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</si>
  <si>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</si>
  <si>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</si>
  <si>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</si>
  <si>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</si>
  <si>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</si>
  <si>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</si>
  <si>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</si>
  <si>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</si>
  <si>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</si>
  <si>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</si>
  <si>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</si>
  <si>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</si>
  <si>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</si>
  <si>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</si>
  <si>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</si>
  <si>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</si>
  <si>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</si>
  <si>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</si>
  <si>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</si>
  <si>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</si>
  <si>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</si>
  <si>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</si>
  <si>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</si>
  <si>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</si>
  <si>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</si>
  <si>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</si>
  <si>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</si>
  <si>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</si>
  <si>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</si>
  <si>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</si>
  <si>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</si>
  <si>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</si>
  <si>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</si>
  <si>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</si>
  <si>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</si>
  <si>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</si>
  <si>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</si>
  <si>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</si>
  <si>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</si>
  <si>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</si>
  <si>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</si>
  <si>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</si>
  <si>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</si>
  <si>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</si>
  <si>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</si>
  <si>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</si>
  <si>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</si>
  <si>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</si>
  <si>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</si>
  <si>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</si>
  <si>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</si>
  <si>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</si>
  <si>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</si>
  <si>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</si>
  <si>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</si>
  <si>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</si>
  <si>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</si>
  <si>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</si>
  <si>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</si>
  <si>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</si>
  <si>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</si>
  <si>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</si>
  <si>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</si>
  <si>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</si>
  <si>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</si>
  <si>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</si>
  <si>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</si>
  <si>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</si>
  <si>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</si>
  <si>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</si>
  <si>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</si>
  <si>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</si>
  <si>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</si>
  <si>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</si>
  <si>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</si>
  <si>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</si>
  <si>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</si>
  <si>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</si>
  <si>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</si>
  <si>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</si>
  <si>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</si>
  <si>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</si>
  <si>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</si>
  <si>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</si>
  <si>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</si>
  <si>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</si>
  <si>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</si>
  <si>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</si>
  <si>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</si>
  <si>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</si>
  <si>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</si>
  <si>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</si>
  <si>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</si>
  <si>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</si>
  <si>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</si>
  <si>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</si>
  <si>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</si>
  <si>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</si>
  <si>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</si>
  <si>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</si>
  <si>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</si>
  <si>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</si>
  <si>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</si>
  <si>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</si>
  <si>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</si>
  <si>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</si>
  <si>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</si>
  <si>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</si>
  <si>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</si>
  <si>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</si>
  <si>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</si>
  <si>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</si>
  <si>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</si>
  <si>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</si>
  <si>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</si>
  <si>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</si>
  <si>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</si>
  <si>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</si>
  <si>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</si>
  <si>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</si>
  <si>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</si>
  <si>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</si>
  <si>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</si>
  <si>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</si>
  <si>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</si>
  <si>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</si>
  <si>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</si>
  <si>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</si>
  <si>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</si>
  <si>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</si>
  <si>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</si>
  <si>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</si>
  <si>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</si>
  <si>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</si>
  <si>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</si>
  <si>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</si>
  <si>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</si>
  <si>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</si>
  <si>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</si>
  <si>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</si>
  <si>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</si>
  <si>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</si>
  <si>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</si>
  <si>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</si>
  <si>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</si>
  <si>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</si>
  <si>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</si>
  <si>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</si>
  <si>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</si>
  <si>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</si>
  <si>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</si>
  <si>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</si>
  <si>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</si>
  <si>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</si>
  <si>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</si>
  <si>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</si>
  <si>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</si>
  <si>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</si>
  <si>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</si>
  <si>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</si>
  <si>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</si>
  <si>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</si>
  <si>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</si>
  <si>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</si>
  <si>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</si>
  <si>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</si>
  <si>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</si>
  <si>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</si>
  <si>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</si>
  <si>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</si>
  <si>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</si>
  <si>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</si>
  <si>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</si>
  <si>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</si>
  <si>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</si>
  <si>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</si>
  <si>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</si>
  <si>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</si>
  <si>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</si>
  <si>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</si>
  <si>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</si>
  <si>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</si>
  <si>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</si>
  <si>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</si>
  <si>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</si>
  <si>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</si>
  <si>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</si>
  <si>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</si>
  <si>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</si>
  <si>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</si>
  <si>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</si>
  <si>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</si>
  <si>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</si>
  <si>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</si>
  <si>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</si>
  <si>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</si>
  <si>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</si>
  <si>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</si>
  <si>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</si>
  <si>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</si>
  <si>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</si>
  <si>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</si>
  <si>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</si>
  <si>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</si>
  <si>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</si>
  <si>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</si>
  <si>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</si>
  <si>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</si>
  <si>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</si>
  <si>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</si>
  <si>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</si>
  <si>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</si>
  <si>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</si>
  <si>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</si>
  <si>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</si>
  <si>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</si>
  <si>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</si>
  <si>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</si>
  <si>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</si>
  <si>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</si>
  <si>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</si>
  <si>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</si>
  <si>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</si>
  <si>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</si>
  <si>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</si>
  <si>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</si>
  <si>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</si>
  <si>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</si>
  <si>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</si>
  <si>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</si>
  <si>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</si>
  <si>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</si>
  <si>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</si>
  <si>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</si>
  <si>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</si>
  <si>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</si>
  <si>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</si>
  <si>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</si>
  <si>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</si>
  <si>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</si>
  <si>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</si>
  <si>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</si>
  <si>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</si>
  <si>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</si>
  <si>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</si>
  <si>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</si>
  <si>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</si>
  <si>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</si>
  <si>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</si>
  <si>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</si>
  <si>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</si>
  <si>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</si>
  <si>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</si>
  <si>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</si>
  <si>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</si>
  <si>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</si>
  <si>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</si>
  <si>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</si>
  <si>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</si>
  <si>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</si>
  <si>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</si>
  <si>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</si>
  <si>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</si>
  <si>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</si>
  <si>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</si>
  <si>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</si>
  <si>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</si>
  <si>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</si>
  <si>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</si>
  <si>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</si>
  <si>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</si>
  <si>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</si>
  <si>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</si>
  <si>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</si>
  <si>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</si>
  <si>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</si>
  <si>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</si>
  <si>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</si>
  <si>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</si>
  <si>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</si>
  <si>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</si>
  <si>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</si>
  <si>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</si>
  <si>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</si>
  <si>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</si>
  <si>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</si>
  <si>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</si>
  <si>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</si>
  <si>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</si>
  <si>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</si>
  <si>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</si>
  <si>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</si>
  <si>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</si>
  <si>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</si>
  <si>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</si>
  <si>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</si>
  <si>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</si>
  <si>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</si>
  <si>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</si>
  <si>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</si>
  <si>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</si>
  <si>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</si>
  <si>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</si>
  <si>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</si>
  <si>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</si>
  <si>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</si>
  <si>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</si>
  <si>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</si>
  <si>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</si>
  <si>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</si>
  <si>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</si>
  <si>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</si>
  <si>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</si>
  <si>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</si>
  <si>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</si>
  <si>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</si>
  <si>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</si>
  <si>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</si>
  <si>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</si>
  <si>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</si>
  <si>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</si>
  <si>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</si>
  <si>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</si>
  <si>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</si>
  <si>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</si>
  <si>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</si>
  <si>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</si>
  <si>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</si>
  <si>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</si>
  <si>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</si>
  <si>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</si>
  <si>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</si>
  <si>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</si>
  <si>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</si>
  <si>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</si>
  <si>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</si>
  <si>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</si>
  <si>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</si>
  <si>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</si>
  <si>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</si>
  <si>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</si>
  <si>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</si>
  <si>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</si>
  <si>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</si>
  <si>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</si>
  <si>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</si>
  <si>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</si>
  <si>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</si>
  <si>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</si>
  <si>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</si>
  <si>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</si>
  <si>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</si>
  <si>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</si>
  <si>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</si>
  <si>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</si>
  <si>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</si>
  <si>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</si>
  <si>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</si>
  <si>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</si>
  <si>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</si>
  <si>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</si>
  <si>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</si>
  <si>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</si>
  <si>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</si>
  <si>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</si>
  <si>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</si>
  <si>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</si>
  <si>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</si>
  <si>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</si>
  <si>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</si>
  <si>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</si>
  <si>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</si>
  <si>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</si>
  <si>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</si>
  <si>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</si>
  <si>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</si>
  <si>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</si>
  <si>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</si>
  <si>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</si>
  <si>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</si>
  <si>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</si>
  <si>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</si>
  <si>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</si>
  <si>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</si>
  <si>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</si>
  <si>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</si>
  <si>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</si>
  <si>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</si>
  <si>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</si>
  <si>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</si>
  <si>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</si>
  <si>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</si>
  <si>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</si>
  <si>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</si>
  <si>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</si>
  <si>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</si>
  <si>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</si>
  <si>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</si>
  <si>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</si>
  <si>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</si>
  <si>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</si>
  <si>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</si>
  <si>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</si>
  <si>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</si>
  <si>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</si>
  <si>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</si>
  <si>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</si>
  <si>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</si>
  <si>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</si>
  <si>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</si>
  <si>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</si>
  <si>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</si>
  <si>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</si>
  <si>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</si>
  <si>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</si>
  <si>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</si>
  <si>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</si>
  <si>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</si>
  <si>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</si>
  <si>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</si>
  <si>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</si>
  <si>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</si>
  <si>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</si>
  <si>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</si>
  <si>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</si>
  <si>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</si>
  <si>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</si>
  <si>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</si>
  <si>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</si>
  <si>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</si>
  <si>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</si>
  <si>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</si>
  <si>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</si>
  <si>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</si>
  <si>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</si>
  <si>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</si>
  <si>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</si>
  <si>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</si>
  <si>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</si>
  <si>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</si>
  <si>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</si>
  <si>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</si>
  <si>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</si>
  <si>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</si>
  <si>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</si>
  <si>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</si>
  <si>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</si>
  <si>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</si>
  <si>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</si>
  <si>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</si>
  <si>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</si>
  <si>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</si>
  <si>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</si>
  <si>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</si>
  <si>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</si>
  <si>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</si>
  <si>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</si>
  <si>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</si>
  <si>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</si>
  <si>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</si>
  <si>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</si>
  <si>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</si>
  <si>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</si>
  <si>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</si>
  <si>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</si>
  <si>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</si>
  <si>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</si>
  <si>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</si>
  <si>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</si>
  <si>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</si>
  <si>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</si>
  <si>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</si>
  <si>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</si>
  <si>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</si>
  <si>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</si>
  <si>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</si>
  <si>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</si>
  <si>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</si>
  <si>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</si>
  <si>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</si>
  <si>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</si>
  <si>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</si>
  <si>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</si>
  <si>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</si>
  <si>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</si>
  <si>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</si>
  <si>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</si>
  <si>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</si>
  <si>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</si>
  <si>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</si>
  <si>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</si>
  <si>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</si>
  <si>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</si>
  <si>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</si>
  <si>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</si>
  <si>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</si>
  <si>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</si>
  <si>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</si>
  <si>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</si>
  <si>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</si>
  <si>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</si>
  <si>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</si>
  <si>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</si>
  <si>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</si>
  <si>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</si>
  <si>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</si>
  <si>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</si>
  <si>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</si>
  <si>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</si>
  <si>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</si>
  <si>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</si>
  <si>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</si>
  <si>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</si>
  <si>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</si>
  <si>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</si>
  <si>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</si>
  <si>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</si>
  <si>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</si>
  <si>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</si>
  <si>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</si>
  <si>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</si>
  <si>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</si>
  <si>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</si>
  <si>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</si>
  <si>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</si>
  <si>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</si>
  <si>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</si>
  <si>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</si>
  <si>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</si>
  <si>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</si>
  <si>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</si>
  <si>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</si>
  <si>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</si>
  <si>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</si>
  <si>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</si>
  <si>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</si>
  <si>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</si>
  <si>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</si>
  <si>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</si>
  <si>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</si>
  <si>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</si>
  <si>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</si>
  <si>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</si>
  <si>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</si>
  <si>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</si>
  <si>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</si>
  <si>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</si>
  <si>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</si>
  <si>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</si>
  <si>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</si>
  <si>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</si>
  <si>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</si>
  <si>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</si>
  <si>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</si>
  <si>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</si>
  <si>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</si>
  <si>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</si>
  <si>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</si>
  <si>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</si>
  <si>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</si>
  <si>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</si>
  <si>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</si>
  <si>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</si>
  <si>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</si>
  <si>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</si>
  <si>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</si>
  <si>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</si>
  <si>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</si>
  <si>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</si>
  <si>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</si>
  <si>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</si>
  <si>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</si>
  <si>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</si>
  <si>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</si>
  <si>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</si>
  <si>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</si>
  <si>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</si>
  <si>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</si>
  <si>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</si>
  <si>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</si>
  <si>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</si>
  <si>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</si>
  <si>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</si>
  <si>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</si>
  <si>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</si>
  <si>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</si>
  <si>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</si>
  <si>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</si>
  <si>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</si>
  <si>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</si>
  <si>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</si>
  <si>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</si>
  <si>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</si>
  <si>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</si>
  <si>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</si>
  <si>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</si>
  <si>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</si>
  <si>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</si>
  <si>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</si>
  <si>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</si>
  <si>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</si>
  <si>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</si>
  <si>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</si>
  <si>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</si>
  <si>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</si>
  <si>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</si>
  <si>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</si>
  <si>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</si>
  <si>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</si>
  <si>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</si>
  <si>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</si>
  <si>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</si>
  <si>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</si>
  <si>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</si>
  <si>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</si>
  <si>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</si>
  <si>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</si>
  <si>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</si>
  <si>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</si>
  <si>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</si>
  <si>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</si>
  <si>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</si>
  <si>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</si>
  <si>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</si>
  <si>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</si>
  <si>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</si>
  <si>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</si>
  <si>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</si>
  <si>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</si>
  <si>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</si>
  <si>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</si>
  <si>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</si>
  <si>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</si>
  <si>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</si>
  <si>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</si>
  <si>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</si>
  <si>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</si>
  <si>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</si>
  <si>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</si>
  <si>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</si>
  <si>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</si>
  <si>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</si>
  <si>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</si>
  <si>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</si>
  <si>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</si>
  <si>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</si>
  <si>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</si>
  <si>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</si>
  <si>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</si>
  <si>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</si>
  <si>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</si>
  <si>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</si>
  <si>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</si>
  <si>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</si>
  <si>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</si>
  <si>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</si>
  <si>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</si>
  <si>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</si>
  <si>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</si>
  <si>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</si>
  <si>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</si>
  <si>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</si>
  <si>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</si>
  <si>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</si>
  <si>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</si>
  <si>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</si>
  <si>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</si>
  <si>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</si>
  <si>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</si>
  <si>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</si>
  <si>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</si>
  <si>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</si>
  <si>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</si>
  <si>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</si>
  <si>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</si>
  <si>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</si>
  <si>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</si>
  <si>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</si>
  <si>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</si>
  <si>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</si>
  <si>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</si>
  <si>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</si>
  <si>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</si>
  <si>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</si>
  <si>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</si>
  <si>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</si>
  <si>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</si>
  <si>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</si>
  <si>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</si>
  <si>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</si>
  <si>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</si>
  <si>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</si>
  <si>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</si>
  <si>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</si>
  <si>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</si>
  <si>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</si>
  <si>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</si>
  <si>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</si>
  <si>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</si>
  <si>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</si>
  <si>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</si>
  <si>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</si>
  <si>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</si>
  <si>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</si>
  <si>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</si>
  <si>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</si>
  <si>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</si>
  <si>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</si>
  <si>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</si>
  <si>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</si>
  <si>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</si>
  <si>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</si>
  <si>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</si>
  <si>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</si>
  <si>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</si>
  <si>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</si>
  <si>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</si>
  <si>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</si>
  <si>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</si>
  <si>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</si>
  <si>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</si>
  <si>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</si>
  <si>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</si>
  <si>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</si>
  <si>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</si>
  <si>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</si>
  <si>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</si>
  <si>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</si>
  <si>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</si>
  <si>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</si>
  <si>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</si>
  <si>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</si>
  <si>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</si>
  <si>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</si>
  <si>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</si>
  <si>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</si>
  <si>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</si>
  <si>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</si>
  <si>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</si>
  <si>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</si>
  <si>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</si>
  <si>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</si>
  <si>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</si>
  <si>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</si>
  <si>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</si>
  <si>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</si>
  <si>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</si>
  <si>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</si>
  <si>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</si>
  <si>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</si>
  <si>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</si>
  <si>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</si>
  <si>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</si>
  <si>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</si>
  <si>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</si>
  <si>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</si>
  <si>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</si>
  <si>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</si>
  <si>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</si>
  <si>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</si>
  <si>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</si>
  <si>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</si>
  <si>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</si>
  <si>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</si>
  <si>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</si>
  <si>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</si>
  <si>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</si>
  <si>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</si>
  <si>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</si>
  <si>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</si>
  <si>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</si>
  <si>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</si>
  <si>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</si>
  <si>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</si>
  <si>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</si>
  <si>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</si>
  <si>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</si>
  <si>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</si>
  <si>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</si>
  <si>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</si>
  <si>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</si>
  <si>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</si>
  <si>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</si>
  <si>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</si>
  <si>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</si>
  <si>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</si>
  <si>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</si>
  <si>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</si>
  <si>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</si>
  <si>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</si>
  <si>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</si>
  <si>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</si>
  <si>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</si>
  <si>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</si>
  <si>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</si>
  <si>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</si>
  <si>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</si>
  <si>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</si>
  <si>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</si>
  <si>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</si>
  <si>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</si>
  <si>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</si>
  <si>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</si>
  <si>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</si>
  <si>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</si>
  <si>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</si>
  <si>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</si>
  <si>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</si>
  <si>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</si>
  <si>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</si>
  <si>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</si>
  <si>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</si>
  <si>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</si>
  <si>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</si>
  <si>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</si>
  <si>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</si>
  <si>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</si>
  <si>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</si>
  <si>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</si>
  <si>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</si>
  <si>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</si>
  <si>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</si>
  <si>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</si>
  <si>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</si>
  <si>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</si>
  <si>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</si>
  <si>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</si>
  <si>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</si>
  <si>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</si>
  <si>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</si>
  <si>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</si>
  <si>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</si>
  <si>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</si>
  <si>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</si>
  <si>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</si>
  <si>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</si>
  <si>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</si>
  <si>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</si>
  <si>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</si>
  <si>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</si>
  <si>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</si>
  <si>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</si>
  <si>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</si>
  <si>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</si>
  <si>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</si>
  <si>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</si>
  <si>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</si>
  <si>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</si>
  <si>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</si>
  <si>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</si>
  <si>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</si>
  <si>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</si>
  <si>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</si>
  <si>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</si>
  <si>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</si>
  <si>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</si>
  <si>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</si>
  <si>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</si>
  <si>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</si>
  <si>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</si>
  <si>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</si>
  <si>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</si>
  <si>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</si>
  <si>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</si>
  <si>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</si>
  <si>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</si>
  <si>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</si>
  <si>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</si>
  <si>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</si>
  <si>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</si>
  <si>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</si>
  <si>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</si>
  <si>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</si>
  <si>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</si>
  <si>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</si>
  <si>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</si>
  <si>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</si>
  <si>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</si>
  <si>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</si>
  <si>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</si>
  <si>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</si>
  <si>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</si>
  <si>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</si>
  <si>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</si>
  <si>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</si>
  <si>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</si>
  <si>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</si>
  <si>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</si>
  <si>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</si>
  <si>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</si>
  <si>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</si>
  <si>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</si>
  <si>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</si>
  <si>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</si>
  <si>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</si>
  <si>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</si>
  <si>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</si>
  <si>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</si>
  <si>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</si>
  <si>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</si>
  <si>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</si>
  <si>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</si>
  <si>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</si>
  <si>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</si>
  <si>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</si>
  <si>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</si>
  <si>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</si>
  <si>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</si>
  <si>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</si>
  <si>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</si>
  <si>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</si>
  <si>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</si>
  <si>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</si>
  <si>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</si>
  <si>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</si>
  <si>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</si>
  <si>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</si>
  <si>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</si>
  <si>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</si>
  <si>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</si>
  <si>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</si>
  <si>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</si>
  <si>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</si>
  <si>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</si>
  <si>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</si>
  <si>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</si>
  <si>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</si>
  <si>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</si>
  <si>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</si>
  <si>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</si>
  <si>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</si>
  <si>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</si>
  <si>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</si>
  <si>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</si>
  <si>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</si>
  <si>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</si>
  <si>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</si>
  <si>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</si>
  <si>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</si>
  <si>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</si>
  <si>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</si>
  <si>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</si>
  <si>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</si>
  <si>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</si>
  <si>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</si>
  <si>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</si>
  <si>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</si>
  <si>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</si>
  <si>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</si>
  <si>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</si>
  <si>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</si>
  <si>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</si>
  <si>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</si>
  <si>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</si>
  <si>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</si>
  <si>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</si>
  <si>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</si>
  <si>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</si>
  <si>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</si>
  <si>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</si>
  <si>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</si>
  <si>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</si>
  <si>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</si>
  <si>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</si>
  <si>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</si>
  <si>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</si>
  <si>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</si>
  <si>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</si>
  <si>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</si>
  <si>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</si>
  <si>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</si>
  <si>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</si>
  <si>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</si>
  <si>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</si>
  <si>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</si>
  <si>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</si>
  <si>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</si>
  <si>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</si>
  <si>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</si>
  <si>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</si>
  <si>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</si>
  <si>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</si>
  <si>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</si>
  <si>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</si>
  <si>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</si>
  <si>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</si>
  <si>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</si>
  <si>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</si>
  <si>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</si>
  <si>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</si>
  <si>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</si>
  <si>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</si>
  <si>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</si>
  <si>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</si>
  <si>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</si>
  <si>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</si>
  <si>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</si>
  <si>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</si>
  <si>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</si>
  <si>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</si>
  <si>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</si>
  <si>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</si>
  <si>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</si>
  <si>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</si>
  <si>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</si>
  <si>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</si>
  <si>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</si>
  <si>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</si>
  <si>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</si>
  <si>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</si>
  <si>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</si>
  <si>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</si>
  <si>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</si>
  <si>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</si>
  <si>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</si>
  <si>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</si>
  <si>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</si>
  <si>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</si>
  <si>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</si>
  <si>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</si>
  <si>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</si>
  <si>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</si>
  <si>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</si>
  <si>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</si>
  <si>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</si>
  <si>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</si>
  <si>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</si>
  <si>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</si>
  <si>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</si>
  <si>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</si>
  <si>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</si>
  <si>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</si>
  <si>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</si>
  <si>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</si>
  <si>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</si>
  <si>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</si>
  <si>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</si>
  <si>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</si>
  <si>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</si>
  <si>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</si>
  <si>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</si>
  <si>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</si>
  <si>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</si>
  <si>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</si>
  <si>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</si>
  <si>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</si>
  <si>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</si>
  <si>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</si>
  <si>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</si>
  <si>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</si>
  <si>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</si>
  <si>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</si>
  <si>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</si>
  <si>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</si>
  <si>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</si>
  <si>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</si>
  <si>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</si>
  <si>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</si>
  <si>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</si>
  <si>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</si>
  <si>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</si>
  <si>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</si>
  <si>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</si>
  <si>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</si>
  <si>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</si>
  <si>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</si>
  <si>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</si>
  <si>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</si>
  <si>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</si>
  <si>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</si>
  <si>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</si>
  <si>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</si>
  <si>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</si>
  <si>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</si>
  <si>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</si>
  <si>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</si>
  <si>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</si>
  <si>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</si>
  <si>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</si>
  <si>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</si>
  <si>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</si>
  <si>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</si>
  <si>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</si>
  <si>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</si>
  <si>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</si>
  <si>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</si>
  <si>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</si>
  <si>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</si>
  <si>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</si>
  <si>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</si>
  <si>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</si>
  <si>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</si>
  <si>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</si>
  <si>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</si>
  <si>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</si>
  <si>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</si>
  <si>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</si>
  <si>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</si>
  <si>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</si>
  <si>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</si>
  <si>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</si>
  <si>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</si>
  <si>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</si>
  <si>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</si>
  <si>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</si>
  <si>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</si>
  <si>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</si>
  <si>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</si>
  <si>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</si>
  <si>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</si>
  <si>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</si>
  <si>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</si>
  <si>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</si>
  <si>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</si>
  <si>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</si>
  <si>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</si>
  <si>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</si>
  <si>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</si>
  <si>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</si>
  <si>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</si>
  <si>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</si>
  <si>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</si>
  <si>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</si>
  <si>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</si>
  <si>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</si>
  <si>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</si>
  <si>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</si>
  <si>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</si>
  <si>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</si>
  <si>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</si>
  <si>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</si>
  <si>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</si>
  <si>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</si>
  <si>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</si>
  <si>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</si>
  <si>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</si>
  <si>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</si>
  <si>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</si>
  <si>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</si>
  <si>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</si>
  <si>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</si>
  <si>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</si>
  <si>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</si>
  <si>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</si>
  <si>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</si>
  <si>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</si>
  <si>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</si>
  <si>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</si>
  <si>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</si>
  <si>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</si>
  <si>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</si>
  <si>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</si>
  <si>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</si>
  <si>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</si>
  <si>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</si>
  <si>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</si>
  <si>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</si>
  <si>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</si>
  <si>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</si>
  <si>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</si>
  <si>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</si>
  <si>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</si>
  <si>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</si>
  <si>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</si>
  <si>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</si>
  <si>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</si>
  <si>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</si>
  <si>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</si>
  <si>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</si>
  <si>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</si>
  <si>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</si>
  <si>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</si>
  <si>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</si>
  <si>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</si>
  <si>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</si>
  <si>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</si>
  <si>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</si>
  <si>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</si>
  <si>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</si>
  <si>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</si>
  <si>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</si>
  <si>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</si>
  <si>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</si>
  <si>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</si>
  <si>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</si>
  <si>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</si>
  <si>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</si>
  <si>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</si>
  <si>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</si>
  <si>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</si>
  <si>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</si>
  <si>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</si>
  <si>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</si>
  <si>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</si>
  <si>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</si>
  <si>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</si>
  <si>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</si>
  <si>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</si>
  <si>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</si>
  <si>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</si>
  <si>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</si>
  <si>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</si>
  <si>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</si>
  <si>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</si>
  <si>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</si>
  <si>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</si>
  <si>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</si>
  <si>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</si>
  <si>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</si>
  <si>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</si>
  <si>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</si>
  <si>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</si>
  <si>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</si>
  <si>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</si>
  <si>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</si>
  <si>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</si>
  <si>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</si>
  <si>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</si>
  <si>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</si>
  <si>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</si>
  <si>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</si>
  <si>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</si>
  <si>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</si>
  <si>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</si>
  <si>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</si>
  <si>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</si>
  <si>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</si>
  <si>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</si>
  <si>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</si>
  <si>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</si>
  <si>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</si>
  <si>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</si>
  <si>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</si>
  <si>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</si>
  <si>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</si>
  <si>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</si>
  <si>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</si>
  <si>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</si>
  <si>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</si>
  <si>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</si>
  <si>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</si>
  <si>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</si>
  <si>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</si>
  <si>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</si>
  <si>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</si>
  <si>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</si>
  <si>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</si>
  <si>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</si>
  <si>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</si>
  <si>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</si>
  <si>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</si>
  <si>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</si>
  <si>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</si>
  <si>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</si>
  <si>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</si>
  <si>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</si>
  <si>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</si>
  <si>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</si>
  <si>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</si>
  <si>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</si>
  <si>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</si>
  <si>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</si>
  <si>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</si>
  <si>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</si>
  <si>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</si>
  <si>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</si>
  <si>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</si>
  <si>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</si>
  <si>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</si>
  <si>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</si>
  <si>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</si>
  <si>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</si>
  <si>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</si>
  <si>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</si>
  <si>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</si>
  <si>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</si>
  <si>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</si>
  <si>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</si>
  <si>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</si>
  <si>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</si>
  <si>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</si>
  <si>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</si>
  <si>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</si>
  <si>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</si>
  <si>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</si>
  <si>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</si>
  <si>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</si>
  <si>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</si>
  <si>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</si>
  <si>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</si>
  <si>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</si>
  <si>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</si>
  <si>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</si>
  <si>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</si>
  <si>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</si>
  <si>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</si>
  <si>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</si>
  <si>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</si>
  <si>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</si>
  <si>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</si>
  <si>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</si>
  <si>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</si>
  <si>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</si>
  <si>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</si>
  <si>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</si>
  <si>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</si>
  <si>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</si>
  <si>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</si>
  <si>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</si>
  <si>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</si>
  <si>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</si>
  <si>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</si>
  <si>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</si>
  <si>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</si>
  <si>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</si>
  <si>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</si>
  <si>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</si>
  <si>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</si>
  <si>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</si>
  <si>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</si>
  <si>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</si>
  <si>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</si>
  <si>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</si>
  <si>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</si>
  <si>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</si>
  <si>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</si>
  <si>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</si>
  <si>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</si>
  <si>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</si>
  <si>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</si>
  <si>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</si>
  <si>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</si>
  <si>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</si>
  <si>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</si>
  <si>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</si>
  <si>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</si>
  <si>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</si>
  <si>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</si>
  <si>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</si>
  <si>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</si>
  <si>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</si>
  <si>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</si>
  <si>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</si>
  <si>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</si>
  <si>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</si>
  <si>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</si>
  <si>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</si>
  <si>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</si>
  <si>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</si>
  <si>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</si>
  <si>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</si>
  <si>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</si>
  <si>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</si>
  <si>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</si>
  <si>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</si>
  <si>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</si>
  <si>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</si>
  <si>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</si>
  <si>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</si>
  <si>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</si>
  <si>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</si>
  <si>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</si>
  <si>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</si>
  <si>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</si>
  <si>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</si>
  <si>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</si>
  <si>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</si>
  <si>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</si>
  <si>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</si>
  <si>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</si>
  <si>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</si>
  <si>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</si>
  <si>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</si>
  <si>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</si>
  <si>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</si>
  <si>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</si>
  <si>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</si>
  <si>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</si>
  <si>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</si>
  <si>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</si>
  <si>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</si>
  <si>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</si>
  <si>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</si>
  <si>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</si>
  <si>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</si>
  <si>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</si>
  <si>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</si>
  <si>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</si>
  <si>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</si>
  <si>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</si>
  <si>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</si>
  <si>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</si>
  <si>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</si>
  <si>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</si>
  <si>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</si>
  <si>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</si>
  <si>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</si>
  <si>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</si>
  <si>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</si>
  <si>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</si>
  <si>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</si>
  <si>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</si>
  <si>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</si>
  <si>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</si>
  <si>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</si>
  <si>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</si>
  <si>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</si>
  <si>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</si>
  <si>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</si>
  <si>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</si>
  <si>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</si>
  <si>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</si>
  <si>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</si>
  <si>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</si>
  <si>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</si>
  <si>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</si>
  <si>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</si>
  <si>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</si>
  <si>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</si>
  <si>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</si>
  <si>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</si>
  <si>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</si>
  <si>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</si>
  <si>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</si>
  <si>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</si>
  <si>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</si>
  <si>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</si>
  <si>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</si>
  <si>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</si>
  <si>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</si>
  <si>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</si>
  <si>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</si>
  <si>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</si>
  <si>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</si>
  <si>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</si>
  <si>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</si>
  <si>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</si>
  <si>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</si>
  <si>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</si>
  <si>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</si>
  <si>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</si>
  <si>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</si>
  <si>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</si>
  <si>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</si>
  <si>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</si>
  <si>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</si>
  <si>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</si>
  <si>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</si>
  <si>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</si>
  <si>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</si>
  <si>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</si>
  <si>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</si>
  <si>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</si>
  <si>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</si>
  <si>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</si>
  <si>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</si>
  <si>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</si>
  <si>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</si>
  <si>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</si>
  <si>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</si>
  <si>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</si>
  <si>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</si>
  <si>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</si>
  <si>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</si>
  <si>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</si>
  <si>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</si>
  <si>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</si>
  <si>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</si>
  <si>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</si>
  <si>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</si>
  <si>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</si>
  <si>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</si>
  <si>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</si>
  <si>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</si>
  <si>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</si>
  <si>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</si>
  <si>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</si>
  <si>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</si>
  <si>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</si>
  <si>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</si>
  <si>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</si>
  <si>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</si>
  <si>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</si>
  <si>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</si>
  <si>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</si>
  <si>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</si>
  <si>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</si>
  <si>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</si>
  <si>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</si>
  <si>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</si>
  <si>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</si>
  <si>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</si>
  <si>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</si>
  <si>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</si>
  <si>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</si>
  <si>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</si>
  <si>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</si>
  <si>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</si>
  <si>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</si>
  <si>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</si>
  <si>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</si>
  <si>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</si>
  <si>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</si>
  <si>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</si>
  <si>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</si>
  <si>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</si>
  <si>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</si>
  <si>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</si>
  <si>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</si>
  <si>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</si>
  <si>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</si>
  <si>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</si>
  <si>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</si>
  <si>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</si>
  <si>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</si>
  <si>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</si>
  <si>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</si>
  <si>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</si>
  <si>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</si>
  <si>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</si>
  <si>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</si>
  <si>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</si>
  <si>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</si>
  <si>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</si>
  <si>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</si>
  <si>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</si>
  <si>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</si>
  <si>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</si>
  <si>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</si>
  <si>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</si>
  <si>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</si>
  <si>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</si>
  <si>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</si>
  <si>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</si>
  <si>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</si>
  <si>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</si>
  <si>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</si>
  <si>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</si>
  <si>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</si>
  <si>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</si>
  <si>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</si>
  <si>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</si>
  <si>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</si>
  <si>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</si>
  <si>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</si>
  <si>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</si>
  <si>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</si>
  <si>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</si>
  <si>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</si>
  <si>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</si>
  <si>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</si>
  <si>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</si>
  <si>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</si>
  <si>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</si>
  <si>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</si>
  <si>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</si>
  <si>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</si>
  <si>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</si>
  <si>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</si>
  <si>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</si>
  <si>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</si>
  <si>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</si>
  <si>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</si>
  <si>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</si>
  <si>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</si>
  <si>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</si>
  <si>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</si>
  <si>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</si>
  <si>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</si>
  <si>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</si>
  <si>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</si>
  <si>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</si>
  <si>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</si>
  <si>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</si>
  <si>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</si>
  <si>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</si>
  <si>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</si>
  <si>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</si>
  <si>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</si>
  <si>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</si>
  <si>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</si>
  <si>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</si>
  <si>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</si>
  <si>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</si>
  <si>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</si>
  <si>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</si>
  <si>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</si>
  <si>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</si>
  <si>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</si>
  <si>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</si>
  <si>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</si>
  <si>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</si>
  <si>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</si>
  <si>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</si>
  <si>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</si>
  <si>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</si>
  <si>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</si>
  <si>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</si>
  <si>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</si>
  <si>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</si>
  <si>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</si>
  <si>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</si>
  <si>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</si>
  <si>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</si>
  <si>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</si>
  <si>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</si>
  <si>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</si>
  <si>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</si>
  <si>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</si>
  <si>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</si>
  <si>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</si>
  <si>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</si>
  <si>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</si>
  <si>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</si>
  <si>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</si>
  <si>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</si>
  <si>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</si>
  <si>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</si>
  <si>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</si>
  <si>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</si>
  <si>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</si>
  <si>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</si>
  <si>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</si>
  <si>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</si>
  <si>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</si>
  <si>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</si>
  <si>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</si>
  <si>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</si>
  <si>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</si>
  <si>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</si>
  <si>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</si>
  <si>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</si>
  <si>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</si>
  <si>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</si>
  <si>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</si>
  <si>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</si>
  <si>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</si>
  <si>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</si>
  <si>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</si>
  <si>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</si>
  <si>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</si>
  <si>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</si>
  <si>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</si>
  <si>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</si>
  <si>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</si>
  <si>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</si>
  <si>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</si>
  <si>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</si>
  <si>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</si>
  <si>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</si>
  <si>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</si>
  <si>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</si>
  <si>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</si>
  <si>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</si>
  <si>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</si>
  <si>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</si>
  <si>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</si>
  <si>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</si>
  <si>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</si>
  <si>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</si>
  <si>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</si>
  <si>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</si>
  <si>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</si>
  <si>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</si>
  <si>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</si>
  <si>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</si>
  <si>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</si>
  <si>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</si>
  <si>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</si>
  <si>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</si>
  <si>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</si>
  <si>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</si>
  <si>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</si>
  <si>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</si>
  <si>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</si>
  <si>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</si>
  <si>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</si>
  <si>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</si>
  <si>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</si>
  <si>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</si>
  <si>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</si>
  <si>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</si>
  <si>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</si>
  <si>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</si>
  <si>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</si>
  <si>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</si>
  <si>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</si>
  <si>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</si>
  <si>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</si>
  <si>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</si>
  <si>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</si>
  <si>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</si>
  <si>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</si>
  <si>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</si>
  <si>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</si>
  <si>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</si>
  <si>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</si>
  <si>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</si>
  <si>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</si>
  <si>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</si>
  <si>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</si>
  <si>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</si>
  <si>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</si>
  <si>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</si>
  <si>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</si>
  <si>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</si>
  <si>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</si>
  <si>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</si>
  <si>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</si>
  <si>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</si>
  <si>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</si>
  <si>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</si>
  <si>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</si>
  <si>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</si>
  <si>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</si>
  <si>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</si>
  <si>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</si>
  <si>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</si>
  <si>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</si>
  <si>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</si>
  <si>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</si>
  <si>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</si>
  <si>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</si>
  <si>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</si>
  <si>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</si>
  <si>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</si>
  <si>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</si>
  <si>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</si>
  <si>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</si>
  <si>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</si>
  <si>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</si>
  <si>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</si>
  <si>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</si>
  <si>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</si>
  <si>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</si>
  <si>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</si>
  <si>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</si>
  <si>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</si>
  <si>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</si>
  <si>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</si>
  <si>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</si>
  <si>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</si>
  <si>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</si>
  <si>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</si>
  <si>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</si>
  <si>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</si>
  <si>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</si>
  <si>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</si>
  <si>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</si>
  <si>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</si>
  <si>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</si>
  <si>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</si>
  <si>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</si>
  <si>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</si>
  <si>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</si>
  <si>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</si>
  <si>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</si>
  <si>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</si>
  <si>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</si>
  <si>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</si>
  <si>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</si>
  <si>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</si>
  <si>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</si>
  <si>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</si>
  <si>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</si>
  <si>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</si>
  <si>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</si>
  <si>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</si>
  <si>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</si>
  <si>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</si>
  <si>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</si>
  <si>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</si>
  <si>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</si>
  <si>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</si>
  <si>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</si>
  <si>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</si>
  <si>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</si>
  <si>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</si>
  <si>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</si>
  <si>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</si>
  <si>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</si>
  <si>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</si>
  <si>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</si>
  <si>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</si>
  <si>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</si>
  <si>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</si>
  <si>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</si>
  <si>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</si>
  <si>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</si>
  <si>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</si>
  <si>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</si>
  <si>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</si>
  <si>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</si>
  <si>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</si>
  <si>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</si>
  <si>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</si>
  <si>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</si>
  <si>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</si>
  <si>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</si>
  <si>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</si>
  <si>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</si>
  <si>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</si>
  <si>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</si>
  <si>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</si>
  <si>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</si>
  <si>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</si>
  <si>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</si>
  <si>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</si>
  <si>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</si>
  <si>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</si>
  <si>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</si>
  <si>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</si>
  <si>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</si>
  <si>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</si>
  <si>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</si>
  <si>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</si>
  <si>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</si>
  <si>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</si>
  <si>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</si>
  <si>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</si>
  <si>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</si>
  <si>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</si>
  <si>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</si>
  <si>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</si>
  <si>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</si>
  <si>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</si>
  <si>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</si>
  <si>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</si>
  <si>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</si>
  <si>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</si>
  <si>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</si>
  <si>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</si>
  <si>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</si>
  <si>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</si>
  <si>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</si>
  <si>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</si>
  <si>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</si>
  <si>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</si>
  <si>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</si>
  <si>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</si>
  <si>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</si>
  <si>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</si>
  <si>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</si>
  <si>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</si>
  <si>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</si>
  <si>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</si>
  <si>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</si>
  <si>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</si>
  <si>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</si>
  <si>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</si>
  <si>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</si>
  <si>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</si>
  <si>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</si>
  <si>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</si>
  <si>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</si>
  <si>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</si>
  <si>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</si>
  <si>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</si>
  <si>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</si>
  <si>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</si>
  <si>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</si>
  <si>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</si>
  <si>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</si>
  <si>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</si>
  <si>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</si>
  <si>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</si>
  <si>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</si>
  <si>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</si>
  <si>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</si>
  <si>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</si>
  <si>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</si>
  <si>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</si>
  <si>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</si>
  <si>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</si>
  <si>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</si>
  <si>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</si>
  <si>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</si>
  <si>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</si>
  <si>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</si>
  <si>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</si>
  <si>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</si>
  <si>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</si>
  <si>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</si>
  <si>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</si>
  <si>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</si>
  <si>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</si>
  <si>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</si>
  <si>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</si>
  <si>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</si>
  <si>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</si>
  <si>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</si>
  <si>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</si>
  <si>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</si>
  <si>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</si>
  <si>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</si>
  <si>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</si>
  <si>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</si>
  <si>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</si>
  <si>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</si>
  <si>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</si>
  <si>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</si>
  <si>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</si>
  <si>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</si>
  <si>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</si>
  <si>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</si>
  <si>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</si>
  <si>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</si>
  <si>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</si>
  <si>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</si>
  <si>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</si>
  <si>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</si>
  <si>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</si>
  <si>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</si>
  <si>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</si>
  <si>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</si>
  <si>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</si>
  <si>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</si>
  <si>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</si>
  <si>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</si>
  <si>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</si>
  <si>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</si>
  <si>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</si>
  <si>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</si>
  <si>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</si>
  <si>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</si>
  <si>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</si>
  <si>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</si>
  <si>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</si>
  <si>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</si>
  <si>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</si>
  <si>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</si>
  <si>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</si>
  <si>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</si>
  <si>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</si>
  <si>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</si>
  <si>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</si>
  <si>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</si>
  <si>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</si>
  <si>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</si>
  <si>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</si>
  <si>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</si>
  <si>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</si>
  <si>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</si>
  <si>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</si>
  <si>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</si>
  <si>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</si>
  <si>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</si>
  <si>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</si>
  <si>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</si>
  <si>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</si>
  <si>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</si>
  <si>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</si>
  <si>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</si>
  <si>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</si>
  <si>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</si>
  <si>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</si>
  <si>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</si>
  <si>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</si>
  <si>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</si>
  <si>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</si>
  <si>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</si>
  <si>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</si>
  <si>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</si>
  <si>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</si>
  <si>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</si>
  <si>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</si>
  <si>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</si>
  <si>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</si>
  <si>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</si>
  <si>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</si>
  <si>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</si>
  <si>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</si>
  <si>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</si>
  <si>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</si>
  <si>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</si>
  <si>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</si>
  <si>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</si>
  <si>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</si>
  <si>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</si>
  <si>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</si>
  <si>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</si>
  <si>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</si>
  <si>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</si>
  <si>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</si>
  <si>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</si>
  <si>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</si>
  <si>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</si>
  <si>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</si>
  <si>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</si>
  <si>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</si>
  <si>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</si>
  <si>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</si>
  <si>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</si>
  <si>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</si>
  <si>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</si>
  <si>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</si>
  <si>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</si>
  <si>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</si>
  <si>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</si>
  <si>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</si>
  <si>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</si>
  <si>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</si>
  <si>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</si>
  <si>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</si>
  <si>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</si>
  <si>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</si>
  <si>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</si>
  <si>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</si>
  <si>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</si>
  <si>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</si>
  <si>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</si>
  <si>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</si>
  <si>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</si>
  <si>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</si>
  <si>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</si>
  <si>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</si>
  <si>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</si>
  <si>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</si>
  <si>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</si>
  <si>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</si>
  <si>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</si>
  <si>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</si>
  <si>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</si>
  <si>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</si>
  <si>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</si>
  <si>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</si>
  <si>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</si>
  <si>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</si>
  <si>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</si>
  <si>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</si>
  <si>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</si>
  <si>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</si>
  <si>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</si>
  <si>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</si>
  <si>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</si>
  <si>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</si>
  <si>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</si>
  <si>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</si>
  <si>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</si>
  <si>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</si>
  <si>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</si>
  <si>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</si>
  <si>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</si>
  <si>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</si>
  <si>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</si>
  <si>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</si>
  <si>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</si>
  <si>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</si>
  <si>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</si>
  <si>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</si>
  <si>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</si>
  <si>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</si>
  <si>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</si>
  <si>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</si>
  <si>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</si>
  <si>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</si>
  <si>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</si>
  <si>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</si>
  <si>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</si>
  <si>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</si>
  <si>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</si>
  <si>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</si>
  <si>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</si>
  <si>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</si>
  <si>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</si>
  <si>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</si>
  <si>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</si>
  <si>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</si>
  <si>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</si>
  <si>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</si>
  <si>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</si>
  <si>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</si>
  <si>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</si>
  <si>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</si>
  <si>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</si>
  <si>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</si>
  <si>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</si>
  <si>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</si>
  <si>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</si>
  <si>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</si>
  <si>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</si>
  <si>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</si>
  <si>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</si>
  <si>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</si>
  <si>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</si>
  <si>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</si>
  <si>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</si>
  <si>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</si>
  <si>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</si>
  <si>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</si>
  <si>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</si>
  <si>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</si>
  <si>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</si>
  <si>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</si>
  <si>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</si>
  <si>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</si>
  <si>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</si>
  <si>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</si>
  <si>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</si>
  <si>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</si>
  <si>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</si>
  <si>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</si>
  <si>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</si>
  <si>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</si>
  <si>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</si>
  <si>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</si>
  <si>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</si>
  <si>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</si>
  <si>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</si>
  <si>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</si>
  <si>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</si>
  <si>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</si>
  <si>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</si>
  <si>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</si>
  <si>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</si>
  <si>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</si>
  <si>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</si>
  <si>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</si>
  <si>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</si>
  <si>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</si>
  <si>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</si>
  <si>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</si>
  <si>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</si>
  <si>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</si>
  <si>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</si>
  <si>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</si>
  <si>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</si>
  <si>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</si>
  <si>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</si>
  <si>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</si>
  <si>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</si>
  <si>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</si>
  <si>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</si>
  <si>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</si>
  <si>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</si>
  <si>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</si>
  <si>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</si>
  <si>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</si>
  <si>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</si>
  <si>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</si>
  <si>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</si>
  <si>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</si>
  <si>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</si>
  <si>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</si>
  <si>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</si>
  <si>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</si>
  <si>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</si>
  <si>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</si>
  <si>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</si>
  <si>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</si>
  <si>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</si>
  <si>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</si>
  <si>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</si>
  <si>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</si>
  <si>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</si>
  <si>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</si>
  <si>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</si>
  <si>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</si>
  <si>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</si>
  <si>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</si>
  <si>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</si>
  <si>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</si>
  <si>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</si>
  <si>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</si>
  <si>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</si>
  <si>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</si>
  <si>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</si>
  <si>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</si>
  <si>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</si>
  <si>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</si>
  <si>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</si>
  <si>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</si>
  <si>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</si>
  <si>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</si>
  <si>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</si>
  <si>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</si>
  <si>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</si>
  <si>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</si>
  <si>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</si>
  <si>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</si>
  <si>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</si>
  <si>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</si>
  <si>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</si>
  <si>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</si>
  <si>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</si>
  <si>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</si>
  <si>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</si>
  <si>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</si>
  <si>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</si>
  <si>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</si>
  <si>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</si>
  <si>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</si>
  <si>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</si>
  <si>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</si>
  <si>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</si>
  <si>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</si>
  <si>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</si>
  <si>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</si>
  <si>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</si>
  <si>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</si>
  <si>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</si>
  <si>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</si>
  <si>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</si>
  <si>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</si>
  <si>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</si>
  <si>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</si>
  <si>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</si>
  <si>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</si>
  <si>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</si>
  <si>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</si>
  <si>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</si>
  <si>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</si>
  <si>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</si>
  <si>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</si>
  <si>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</si>
  <si>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</si>
  <si>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</si>
  <si>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</si>
  <si>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</si>
  <si>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</si>
  <si>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</si>
  <si>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</si>
  <si>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</si>
  <si>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</si>
  <si>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</si>
  <si>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</si>
  <si>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</si>
  <si>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</si>
  <si>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</si>
  <si>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</si>
  <si>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</si>
  <si>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</si>
  <si>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</si>
  <si>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</si>
  <si>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</si>
  <si>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</si>
  <si>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</si>
  <si>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</si>
  <si>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</si>
  <si>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</si>
  <si>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</si>
  <si>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</si>
  <si>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</si>
  <si>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</si>
  <si>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</si>
  <si>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</si>
  <si>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</si>
  <si>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</si>
  <si>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</si>
  <si>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</si>
  <si>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</si>
  <si>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</si>
  <si>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</si>
  <si>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</si>
  <si>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</si>
  <si>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</si>
  <si>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</si>
  <si>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</si>
  <si>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</si>
  <si>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</si>
  <si>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</si>
  <si>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</si>
  <si>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</si>
  <si>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</si>
  <si>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</si>
  <si>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</si>
  <si>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</si>
  <si>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</si>
  <si>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</si>
  <si>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</si>
  <si>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</si>
  <si>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</si>
  <si>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</si>
  <si>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</si>
  <si>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</si>
  <si>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</si>
  <si>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</si>
  <si>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</si>
  <si>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</si>
  <si>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</si>
  <si>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</si>
  <si>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</si>
  <si>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</si>
  <si>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</si>
  <si>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</si>
  <si>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</si>
  <si>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</si>
  <si>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</si>
  <si>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</si>
  <si>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</si>
  <si>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</si>
  <si>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</si>
  <si>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</si>
  <si>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</si>
  <si>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</si>
  <si>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</si>
  <si>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</si>
  <si>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</si>
  <si>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</si>
  <si>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</si>
  <si>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</si>
  <si>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</si>
  <si>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</si>
  <si>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</si>
  <si>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</si>
  <si>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</si>
  <si>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</si>
  <si>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</si>
  <si>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</si>
  <si>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</si>
  <si>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</si>
  <si>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</si>
  <si>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</si>
  <si>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</si>
  <si>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</si>
  <si>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</si>
  <si>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</si>
  <si>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</si>
  <si>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</si>
  <si>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</si>
  <si>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</si>
  <si>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</si>
  <si>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</si>
  <si>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</si>
  <si>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</si>
  <si>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</si>
  <si>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</si>
  <si>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</si>
  <si>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</si>
  <si>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</si>
  <si>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</si>
  <si>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</si>
  <si>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</si>
  <si>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</si>
  <si>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</si>
  <si>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</si>
  <si>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</si>
  <si>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</si>
  <si>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</si>
  <si>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</si>
  <si>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</si>
  <si>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</si>
  <si>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</si>
  <si>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</si>
  <si>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</si>
  <si>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</si>
  <si>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</si>
  <si>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</si>
  <si>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</si>
  <si>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</si>
  <si>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</si>
  <si>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</si>
  <si>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</si>
  <si>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</si>
  <si>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</si>
  <si>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</si>
  <si>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</si>
  <si>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</si>
  <si>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</si>
  <si>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</si>
  <si>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</si>
  <si>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</si>
  <si>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</si>
  <si>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</si>
  <si>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</si>
  <si>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</si>
  <si>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</si>
  <si>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</si>
  <si>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</si>
  <si>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</si>
  <si>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</si>
  <si>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</si>
  <si>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</si>
  <si>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</si>
  <si>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</si>
  <si>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</si>
  <si>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</si>
  <si>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</si>
  <si>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</si>
  <si>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</si>
  <si>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</si>
  <si>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</si>
  <si>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</si>
  <si>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</si>
  <si>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</si>
  <si>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</si>
  <si>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</si>
  <si>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</si>
  <si>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</si>
  <si>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</si>
  <si>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</si>
  <si>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</si>
  <si>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</si>
  <si>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</si>
  <si>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</si>
  <si>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</si>
  <si>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</si>
  <si>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</si>
  <si>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</si>
  <si>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</si>
  <si>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</si>
  <si>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</si>
  <si>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</si>
  <si>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</si>
  <si>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</si>
  <si>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</si>
  <si>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</si>
  <si>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</si>
  <si>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</si>
  <si>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</si>
  <si>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</si>
  <si>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</si>
  <si>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</si>
  <si>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</si>
  <si>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</si>
  <si>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</si>
  <si>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</si>
  <si>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</si>
  <si>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</si>
  <si>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</si>
  <si>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</si>
  <si>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</si>
  <si>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</si>
  <si>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</si>
  <si>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</si>
  <si>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</si>
  <si>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</si>
  <si>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</si>
  <si>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</si>
  <si>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</si>
  <si>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</si>
  <si>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</si>
  <si>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</si>
  <si>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</si>
  <si>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</si>
  <si>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</si>
  <si>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</si>
  <si>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</si>
  <si>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</si>
  <si>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</si>
  <si>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</si>
  <si>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</si>
  <si>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</si>
  <si>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</si>
  <si>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</si>
  <si>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</si>
  <si>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</si>
  <si>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</si>
  <si>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</si>
  <si>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</si>
  <si>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</si>
  <si>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</si>
  <si>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</si>
  <si>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</si>
  <si>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</si>
  <si>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</si>
  <si>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</si>
  <si>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</si>
  <si>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</si>
  <si>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</si>
  <si>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</si>
  <si>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</si>
  <si>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</si>
  <si>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</si>
  <si>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</si>
  <si>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</si>
  <si>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</si>
  <si>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</si>
  <si>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</si>
  <si>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</si>
  <si>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</si>
  <si>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</si>
  <si>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</si>
  <si>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</si>
  <si>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</si>
  <si>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</si>
  <si>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</si>
  <si>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</si>
  <si>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</si>
  <si>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</si>
  <si>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</si>
  <si>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</si>
  <si>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</si>
  <si>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</si>
  <si>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</si>
  <si>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</si>
  <si>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</si>
  <si>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</si>
  <si>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</si>
  <si>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</si>
  <si>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</si>
  <si>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</si>
  <si>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</si>
  <si>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</si>
  <si>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</si>
  <si>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</si>
  <si>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</si>
  <si>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</si>
  <si>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</si>
  <si>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</si>
  <si>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</si>
  <si>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</si>
  <si>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</si>
  <si>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</si>
  <si>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</si>
  <si>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</si>
  <si>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</si>
  <si>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</si>
  <si>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</si>
  <si>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</si>
  <si>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</si>
  <si>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</si>
  <si>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</si>
  <si>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</si>
  <si>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</si>
  <si>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</si>
  <si>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</si>
  <si>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</si>
  <si>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</si>
  <si>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</si>
  <si>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</si>
  <si>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</si>
  <si>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</si>
  <si>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</si>
  <si>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</si>
  <si>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</si>
  <si>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</si>
  <si>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</si>
  <si>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</si>
  <si>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</si>
  <si>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</si>
  <si>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</si>
  <si>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</si>
  <si>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</si>
  <si>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</si>
  <si>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</si>
  <si>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</si>
  <si>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</si>
  <si>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</si>
  <si>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</si>
  <si>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</si>
  <si>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</si>
  <si>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</si>
  <si>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</si>
  <si>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</si>
  <si>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</si>
  <si>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</si>
  <si>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</si>
  <si>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</si>
  <si>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</si>
  <si>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</si>
  <si>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</si>
  <si>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</si>
  <si>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</si>
  <si>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</si>
  <si>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</si>
  <si>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</si>
  <si>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</si>
  <si>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</si>
  <si>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</si>
  <si>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</si>
  <si>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</si>
  <si>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</si>
  <si>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</si>
  <si>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</si>
  <si>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</si>
  <si>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</si>
  <si>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</si>
  <si>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</si>
  <si>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</si>
  <si>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</si>
  <si>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</si>
  <si>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</si>
  <si>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</si>
  <si>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</si>
  <si>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</si>
  <si>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</si>
  <si>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</si>
  <si>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</si>
  <si>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</si>
  <si>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</si>
  <si>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</si>
  <si>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</si>
  <si>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</si>
  <si>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</si>
  <si>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</si>
  <si>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</si>
  <si>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</si>
  <si>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</si>
  <si>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</si>
  <si>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</si>
  <si>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</si>
  <si>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</si>
  <si>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</si>
  <si>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</si>
  <si>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</si>
  <si>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</si>
  <si>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</si>
  <si>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</si>
  <si>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</si>
  <si>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</si>
  <si>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</si>
  <si>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</si>
  <si>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</si>
  <si>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</si>
  <si>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</si>
  <si>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</si>
  <si>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</si>
  <si>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</si>
  <si>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</si>
  <si>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</si>
  <si>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</si>
  <si>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</si>
  <si>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</si>
  <si>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</si>
  <si>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</si>
  <si>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</si>
  <si>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</si>
  <si>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</si>
  <si>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</si>
  <si>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</si>
  <si>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</si>
  <si>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</si>
  <si>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</si>
  <si>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</si>
  <si>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</si>
  <si>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</si>
  <si>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</si>
  <si>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</si>
  <si>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</si>
  <si>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</si>
  <si>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</si>
  <si>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</si>
  <si>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</si>
  <si>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</si>
  <si>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</si>
  <si>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</si>
  <si>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</si>
  <si>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</si>
  <si>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</si>
  <si>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</si>
  <si>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</si>
  <si>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</si>
  <si>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</si>
  <si>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</si>
  <si>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</si>
  <si>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</si>
  <si>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</si>
  <si>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</si>
  <si>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</si>
  <si>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</si>
  <si>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</si>
  <si>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</si>
  <si>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</si>
  <si>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</si>
  <si>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</si>
  <si>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</si>
  <si>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</si>
  <si>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</si>
  <si>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</si>
  <si>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</si>
  <si>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</si>
  <si>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</si>
  <si>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</si>
  <si>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</si>
  <si>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</si>
  <si>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</si>
  <si>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</si>
  <si>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</si>
  <si>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</si>
  <si>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</si>
  <si>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</si>
  <si>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</si>
  <si>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</si>
  <si>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</si>
  <si>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</si>
  <si>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</si>
  <si>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</si>
  <si>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</si>
  <si>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</si>
  <si>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</si>
  <si>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</si>
  <si>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</si>
  <si>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</si>
  <si>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</si>
  <si>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</si>
  <si>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</si>
  <si>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</si>
  <si>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</si>
  <si>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</si>
  <si>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</si>
  <si>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</si>
  <si>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</si>
  <si>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</si>
  <si>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</si>
  <si>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</si>
  <si>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</si>
  <si>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</si>
  <si>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</si>
  <si>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</si>
  <si>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</si>
  <si>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</si>
  <si>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</si>
  <si>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</si>
  <si>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</si>
  <si>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</si>
  <si>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</si>
  <si>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</si>
  <si>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</si>
  <si>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</si>
  <si>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</si>
  <si>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</si>
  <si>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</si>
  <si>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</si>
  <si>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</si>
  <si>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</si>
  <si>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</si>
  <si>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</si>
  <si>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</si>
  <si>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</si>
  <si>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</si>
  <si>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</si>
  <si>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</si>
  <si>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</si>
  <si>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</si>
  <si>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</si>
  <si>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</si>
  <si>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</si>
  <si>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</si>
  <si>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</si>
  <si>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</si>
  <si>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</si>
  <si>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</si>
  <si>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</si>
  <si>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</si>
  <si>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</si>
  <si>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</si>
  <si>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</si>
  <si>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</si>
  <si>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</si>
  <si>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</si>
  <si>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</si>
  <si>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</si>
  <si>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</si>
  <si>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</si>
  <si>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</si>
  <si>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</si>
  <si>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</si>
  <si>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</si>
  <si>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</si>
  <si>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</si>
  <si>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</si>
  <si>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</si>
  <si>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</si>
  <si>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</si>
  <si>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</si>
  <si>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</si>
  <si>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</si>
  <si>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</si>
  <si>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</si>
  <si>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</si>
  <si>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</si>
  <si>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</si>
  <si>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</si>
  <si>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</si>
  <si>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</si>
  <si>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</si>
  <si>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</si>
  <si>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</si>
  <si>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</si>
  <si>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</si>
  <si>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</si>
  <si>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</si>
  <si>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</si>
  <si>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</si>
  <si>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</si>
  <si>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</si>
  <si>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</si>
  <si>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</si>
  <si>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</si>
  <si>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</si>
  <si>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</si>
  <si>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</si>
  <si>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</si>
  <si>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</si>
  <si>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</si>
  <si>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</si>
  <si>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</si>
  <si>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</si>
  <si>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</si>
  <si>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</si>
  <si>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</si>
  <si>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</si>
  <si>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</si>
  <si>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</si>
  <si>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</si>
  <si>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</si>
  <si>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</si>
  <si>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</si>
  <si>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</si>
  <si>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</si>
  <si>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</si>
  <si>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</si>
  <si>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</si>
  <si>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</si>
  <si>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</si>
  <si>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</si>
  <si>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</si>
  <si>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</si>
  <si>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</si>
  <si>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</si>
  <si>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</si>
  <si>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</si>
  <si>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</si>
  <si>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</si>
  <si>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</si>
  <si>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</si>
  <si>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</si>
  <si>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</si>
  <si>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</si>
  <si>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</si>
  <si>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</si>
  <si>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</si>
  <si>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</si>
  <si>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</si>
  <si>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</si>
  <si>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</si>
  <si>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</si>
  <si>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</si>
  <si>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</si>
  <si>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</si>
  <si>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</si>
  <si>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</si>
  <si>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</si>
  <si>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</si>
  <si>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</si>
  <si>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</si>
  <si>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</si>
  <si>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</si>
  <si>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</si>
  <si>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</si>
  <si>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</si>
  <si>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</si>
  <si>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</si>
  <si>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</si>
  <si>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</si>
  <si>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</si>
  <si>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</si>
  <si>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</si>
  <si>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</si>
  <si>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</si>
  <si>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</si>
  <si>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</si>
  <si>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</si>
  <si>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</si>
  <si>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</si>
  <si>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</si>
  <si>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</si>
  <si>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</si>
  <si>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</si>
  <si>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</si>
  <si>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</si>
  <si>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</si>
  <si>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</si>
  <si>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</si>
  <si>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</si>
  <si>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</si>
  <si>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</si>
  <si>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</si>
  <si>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</si>
  <si>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</si>
  <si>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</si>
  <si>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</si>
  <si>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</si>
  <si>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</si>
  <si>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</si>
  <si>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</si>
  <si>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</si>
  <si>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</si>
  <si>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</si>
  <si>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</si>
  <si>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</si>
  <si>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</si>
  <si>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</si>
  <si>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</si>
  <si>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</si>
  <si>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</si>
  <si>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</si>
  <si>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</si>
  <si>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</si>
  <si>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</si>
  <si>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</si>
  <si>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</si>
  <si>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</si>
  <si>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</si>
  <si>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</si>
  <si>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</si>
  <si>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</si>
  <si>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</si>
  <si>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</si>
  <si>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</si>
  <si>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</si>
  <si>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</si>
  <si>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</si>
  <si>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</si>
  <si>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</si>
  <si>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</si>
  <si>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</si>
  <si>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</si>
  <si>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</si>
  <si>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</si>
  <si>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</si>
  <si>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</si>
  <si>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</si>
  <si>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</si>
  <si>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</si>
  <si>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</si>
  <si>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</si>
  <si>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</si>
  <si>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</si>
  <si>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</si>
  <si>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</si>
  <si>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</si>
  <si>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</si>
  <si>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</si>
  <si>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</si>
  <si>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</si>
  <si>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</si>
  <si>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</si>
  <si>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</si>
  <si>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</si>
  <si>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</si>
  <si>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</si>
  <si>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</si>
  <si>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</si>
  <si>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</si>
  <si>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</si>
  <si>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</si>
  <si>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</si>
  <si>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</si>
  <si>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</si>
  <si>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</si>
  <si>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</si>
  <si>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</si>
  <si>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</si>
  <si>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</si>
  <si>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</si>
  <si>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</si>
  <si>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</si>
  <si>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</si>
  <si>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</si>
  <si>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</si>
  <si>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</si>
  <si>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</si>
  <si>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</si>
  <si>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</si>
  <si>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</si>
  <si>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</si>
  <si>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</si>
  <si>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</si>
  <si>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</si>
  <si>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</si>
  <si>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</si>
  <si>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</si>
  <si>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</si>
  <si>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</si>
  <si>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</si>
  <si>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</si>
  <si>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</si>
  <si>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</si>
  <si>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</si>
  <si>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</si>
  <si>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</si>
  <si>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</si>
  <si>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</si>
  <si>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</si>
  <si>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</si>
  <si>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</si>
  <si>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</si>
  <si>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</si>
  <si>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</si>
  <si>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</si>
  <si>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</si>
  <si>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</si>
  <si>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</si>
  <si>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</si>
  <si>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</si>
  <si>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</si>
  <si>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</si>
  <si>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</si>
  <si>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</si>
  <si>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</si>
  <si>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</si>
  <si>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</si>
  <si>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</si>
  <si>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</si>
  <si>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</si>
  <si>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</si>
  <si>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</si>
  <si>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</si>
  <si>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</si>
  <si>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</si>
  <si>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</si>
  <si>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</si>
  <si>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</si>
  <si>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</si>
  <si>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</si>
  <si>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</si>
  <si>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</si>
  <si>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</si>
  <si>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</si>
  <si>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</si>
  <si>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</si>
  <si>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</si>
  <si>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</si>
  <si>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</si>
  <si>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</si>
  <si>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</si>
  <si>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</si>
  <si>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</si>
  <si>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</si>
  <si>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</si>
  <si>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</si>
  <si>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</si>
  <si>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</si>
  <si>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</si>
  <si>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</si>
  <si>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</si>
  <si>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</si>
  <si>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</si>
  <si>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</si>
  <si>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</si>
  <si>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</si>
  <si>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</si>
  <si>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</si>
  <si>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</si>
  <si>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</si>
  <si>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</si>
  <si>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</si>
  <si>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</si>
  <si>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</si>
  <si>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</si>
  <si>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</si>
  <si>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</si>
  <si>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</si>
  <si>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</si>
  <si>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</si>
  <si>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</si>
  <si>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</si>
  <si>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</si>
  <si>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</si>
  <si>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</si>
  <si>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</si>
  <si>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</si>
  <si>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</si>
  <si>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</si>
  <si>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</si>
  <si>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</si>
  <si>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</si>
  <si>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</si>
  <si>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</si>
  <si>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</si>
  <si>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</si>
  <si>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</si>
  <si>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</si>
  <si>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</si>
  <si>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</si>
  <si>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</si>
  <si>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</si>
  <si>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</si>
  <si>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</si>
  <si>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</si>
  <si>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</si>
  <si>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</si>
  <si>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</si>
  <si>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</si>
  <si>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</si>
  <si>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</si>
  <si>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</si>
  <si>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</si>
  <si>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</si>
  <si>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</si>
  <si>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</si>
  <si>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</si>
  <si>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</si>
  <si>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</si>
  <si>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</si>
  <si>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</si>
  <si>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</si>
  <si>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</si>
  <si>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</si>
  <si>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</si>
  <si>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</si>
  <si>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</si>
  <si>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</si>
  <si>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</si>
  <si>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</si>
  <si>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</si>
  <si>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</si>
  <si>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</si>
  <si>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</si>
  <si>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</si>
  <si>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</si>
  <si>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</si>
  <si>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</si>
  <si>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</si>
  <si>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</si>
  <si>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</si>
  <si>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</si>
  <si>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</si>
  <si>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</si>
  <si>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</si>
  <si>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</si>
  <si>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</si>
  <si>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</si>
  <si>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</si>
  <si>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</si>
  <si>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</si>
  <si>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</si>
  <si>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</si>
  <si>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</si>
  <si>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</si>
  <si>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</si>
  <si>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</si>
  <si>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</si>
  <si>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</si>
  <si>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</si>
  <si>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</si>
  <si>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</si>
  <si>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</si>
  <si>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</si>
  <si>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</si>
  <si>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</si>
  <si>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</si>
  <si>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</si>
  <si>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</si>
  <si>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</si>
  <si>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</si>
  <si>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</si>
  <si>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</si>
  <si>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</si>
  <si>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</si>
  <si>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</si>
  <si>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</si>
  <si>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</si>
  <si>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</si>
  <si>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</si>
  <si>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</si>
  <si>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</si>
  <si>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</si>
  <si>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</si>
  <si>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</si>
  <si>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</si>
  <si>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</si>
  <si>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</si>
  <si>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</si>
  <si>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</si>
  <si>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</si>
  <si>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</si>
  <si>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</si>
  <si>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</si>
  <si>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</si>
  <si>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</si>
  <si>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</si>
  <si>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</si>
  <si>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</si>
  <si>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</si>
  <si>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</si>
  <si>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</si>
  <si>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</si>
  <si>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</si>
  <si>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</si>
  <si>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</si>
  <si>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</si>
  <si>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</si>
  <si>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</si>
  <si>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</si>
  <si>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</si>
  <si>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</si>
  <si>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</si>
  <si>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</si>
  <si>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</si>
  <si>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</si>
  <si>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</si>
  <si>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</si>
  <si>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</si>
  <si>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</si>
  <si>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</si>
  <si>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</si>
  <si>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</si>
  <si>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</si>
  <si>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</si>
  <si>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</si>
  <si>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</si>
  <si>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</si>
  <si>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</si>
  <si>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</si>
  <si>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</si>
  <si>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</si>
  <si>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</si>
  <si>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</si>
  <si>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</si>
  <si>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</si>
  <si>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</si>
  <si>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</si>
  <si>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</si>
  <si>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</si>
  <si>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</si>
  <si>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</si>
  <si>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</si>
  <si>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</si>
  <si>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</si>
  <si>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</si>
  <si>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</si>
  <si>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</si>
  <si>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</si>
  <si>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</si>
  <si>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</si>
  <si>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</si>
  <si>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</si>
  <si>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</si>
  <si>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</si>
  <si>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</si>
  <si>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</si>
  <si>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</si>
  <si>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</si>
  <si>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</si>
  <si>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</si>
  <si>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</si>
  <si>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</si>
  <si>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</si>
  <si>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</si>
  <si>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</si>
  <si>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</si>
  <si>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</si>
  <si>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</si>
  <si>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</si>
  <si>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</si>
  <si>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</si>
  <si>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</si>
  <si>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</si>
  <si>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</si>
  <si>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</si>
  <si>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</si>
  <si>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</si>
  <si>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</si>
  <si>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</si>
  <si>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</si>
  <si>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</si>
  <si>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</si>
  <si>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</si>
  <si>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</si>
  <si>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</si>
  <si>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</si>
  <si>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</si>
  <si>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</si>
  <si>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</si>
  <si>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</si>
  <si>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</si>
  <si>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</si>
  <si>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</si>
  <si>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</si>
  <si>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</si>
  <si>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</si>
  <si>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</si>
  <si>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</si>
  <si>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</si>
  <si>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</si>
  <si>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</si>
  <si>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</si>
  <si>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</si>
  <si>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</si>
  <si>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</si>
  <si>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</si>
  <si>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</si>
  <si>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</si>
  <si>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</si>
  <si>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</si>
  <si>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</si>
  <si>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</si>
  <si>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</si>
  <si>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</si>
  <si>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</si>
  <si>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</si>
  <si>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</si>
  <si>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</si>
  <si>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</si>
  <si>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</si>
  <si>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</si>
  <si>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</si>
  <si>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</si>
  <si>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</si>
  <si>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</si>
  <si>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</si>
  <si>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</si>
  <si>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</si>
  <si>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</si>
  <si>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</si>
  <si>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</si>
  <si>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</si>
  <si>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</si>
  <si>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</si>
  <si>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</si>
  <si>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</si>
  <si>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</si>
  <si>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</si>
  <si>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</si>
  <si>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</si>
  <si>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</si>
  <si>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</si>
  <si>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</si>
  <si>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</si>
  <si>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</si>
  <si>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</si>
  <si>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</si>
  <si>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</si>
  <si>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</si>
  <si>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</si>
  <si>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</si>
  <si>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</si>
  <si>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</si>
  <si>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</si>
  <si>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</si>
  <si>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</si>
  <si>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</si>
  <si>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</si>
  <si>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</si>
  <si>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</si>
  <si>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</si>
  <si>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</si>
  <si>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</si>
  <si>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</si>
  <si>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</si>
  <si>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</si>
  <si>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</si>
  <si>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</si>
  <si>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</si>
  <si>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</si>
  <si>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</si>
  <si>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</si>
  <si>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</si>
  <si>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</si>
  <si>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</si>
  <si>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</si>
  <si>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</si>
  <si>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</si>
  <si>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</si>
  <si>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</si>
  <si>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</si>
  <si>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</si>
  <si>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</si>
  <si>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</si>
  <si>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</si>
  <si>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</si>
  <si>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</si>
  <si>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</si>
  <si>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</si>
  <si>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</si>
  <si>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</si>
  <si>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</si>
  <si>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</si>
  <si>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</si>
  <si>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</si>
  <si>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</si>
  <si>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</si>
  <si>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</si>
  <si>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</si>
  <si>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</si>
  <si>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</si>
  <si>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</si>
  <si>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</si>
  <si>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</si>
  <si>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</si>
  <si>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</si>
  <si>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</si>
  <si>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</si>
  <si>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</si>
  <si>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</si>
  <si>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</si>
  <si>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</si>
  <si>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</si>
  <si>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</si>
  <si>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</si>
  <si>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</si>
  <si>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</si>
  <si>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</si>
  <si>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</si>
  <si>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</si>
  <si>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</si>
  <si>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</si>
  <si>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</si>
  <si>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</si>
  <si>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</si>
  <si>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</si>
  <si>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</si>
  <si>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</si>
  <si>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</si>
  <si>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</si>
  <si>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</si>
  <si>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</si>
  <si>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</si>
  <si>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</si>
  <si>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</si>
  <si>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</si>
  <si>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</si>
  <si>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</si>
  <si>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</si>
  <si>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</si>
  <si>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</si>
  <si>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</si>
  <si>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</si>
  <si>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</si>
  <si>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</si>
  <si>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</si>
  <si>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</si>
  <si>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</si>
  <si>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</si>
  <si>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</si>
  <si>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</si>
  <si>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</si>
  <si>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</si>
  <si>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</si>
  <si>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</si>
  <si>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</si>
  <si>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</si>
  <si>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</si>
  <si>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</si>
  <si>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</si>
  <si>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</si>
  <si>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</si>
  <si>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</si>
  <si>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</si>
  <si>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</si>
  <si>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</si>
  <si>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</si>
  <si>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</si>
  <si>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</si>
  <si>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</si>
  <si>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</si>
  <si>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</si>
  <si>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</si>
  <si>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</si>
  <si>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</si>
  <si>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</si>
  <si>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</si>
  <si>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</si>
  <si>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</si>
  <si>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</si>
  <si>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</si>
  <si>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</si>
  <si>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</si>
  <si>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</si>
  <si>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</si>
  <si>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</si>
  <si>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</si>
  <si>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</si>
  <si>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</si>
  <si>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</si>
  <si>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</si>
  <si>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</si>
  <si>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</si>
  <si>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</si>
  <si>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</si>
  <si>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</si>
  <si>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</si>
  <si>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</si>
  <si>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</si>
  <si>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</si>
  <si>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</si>
  <si>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</si>
  <si>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</si>
  <si>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</si>
  <si>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</si>
  <si>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</si>
  <si>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</si>
  <si>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</si>
  <si>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</si>
  <si>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</si>
  <si>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</si>
  <si>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</si>
  <si>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</si>
  <si>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</si>
  <si>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</si>
  <si>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</si>
  <si>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</si>
  <si>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</si>
  <si>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</si>
  <si>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</si>
  <si>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</si>
  <si>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</si>
  <si>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</si>
  <si>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</si>
  <si>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</si>
  <si>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</si>
  <si>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</si>
  <si>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</si>
  <si>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</si>
  <si>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</si>
  <si>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</si>
  <si>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</si>
  <si>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</si>
  <si>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</si>
  <si>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</si>
  <si>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</si>
  <si>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</si>
  <si>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</si>
  <si>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</si>
  <si>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</si>
  <si>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</si>
  <si>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</si>
  <si>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</si>
  <si>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</si>
  <si>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</si>
  <si>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</si>
  <si>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</si>
  <si>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</si>
  <si>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</si>
  <si>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</si>
  <si>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</si>
  <si>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</si>
  <si>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</si>
  <si>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</si>
  <si>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</si>
  <si>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</si>
  <si>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</si>
  <si>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</si>
  <si>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</si>
  <si>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</si>
  <si>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</si>
  <si>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</si>
  <si>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</si>
  <si>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</si>
  <si>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</si>
  <si>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</si>
  <si>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</si>
  <si>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</si>
  <si>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</si>
  <si>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</si>
  <si>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</si>
  <si>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</si>
  <si>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</si>
  <si>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</si>
  <si>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</si>
  <si>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</si>
  <si>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</si>
  <si>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</si>
  <si>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</si>
  <si>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</si>
  <si>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</si>
  <si>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</si>
  <si>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</si>
  <si>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</si>
  <si>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</si>
  <si>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</si>
  <si>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</si>
  <si>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</si>
  <si>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</si>
  <si>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</si>
  <si>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</si>
  <si>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</si>
  <si>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</si>
  <si>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</si>
  <si>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</si>
  <si>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</si>
  <si>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</si>
  <si>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</si>
  <si>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</si>
  <si>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</si>
  <si>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</si>
  <si>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</si>
  <si>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</si>
  <si>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</si>
  <si>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</si>
  <si>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</si>
  <si>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</si>
  <si>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</si>
  <si>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</si>
  <si>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</si>
  <si>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</si>
  <si>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</si>
  <si>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</si>
  <si>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</si>
  <si>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</si>
  <si>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</si>
  <si>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</si>
  <si>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</si>
  <si>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</si>
  <si>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</si>
  <si>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</si>
  <si>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</si>
  <si>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</si>
  <si>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</si>
  <si>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</si>
  <si>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</si>
  <si>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</si>
  <si>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</si>
  <si>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</si>
  <si>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</si>
  <si>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</si>
  <si>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</si>
  <si>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</si>
  <si>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</si>
  <si>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</si>
  <si>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</si>
  <si>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</si>
  <si>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</si>
  <si>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</si>
  <si>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</si>
  <si>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</si>
  <si>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</si>
  <si>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</si>
  <si>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</si>
  <si>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</si>
  <si>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</si>
  <si>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</si>
  <si>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</si>
  <si>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</si>
  <si>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</si>
  <si>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</si>
  <si>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</si>
  <si>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</si>
  <si>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</si>
  <si>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</si>
  <si>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</si>
  <si>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</si>
  <si>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</si>
  <si>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</si>
  <si>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</si>
  <si>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</si>
  <si>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</si>
  <si>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</si>
  <si>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</si>
  <si>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</si>
  <si>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</si>
  <si>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</si>
  <si>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</si>
  <si>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</si>
  <si>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</si>
  <si>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</si>
  <si>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</si>
  <si>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</si>
  <si>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</si>
  <si>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</si>
  <si>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</si>
  <si>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</si>
  <si>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</si>
  <si>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</si>
  <si>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</si>
  <si>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</si>
  <si>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</si>
  <si>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</si>
  <si>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</si>
  <si>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</si>
  <si>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</si>
  <si>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</si>
  <si>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</si>
  <si>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</si>
  <si>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</si>
  <si>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</si>
  <si>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</si>
  <si>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</si>
  <si>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</si>
  <si>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</si>
  <si>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</si>
  <si>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</si>
  <si>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</si>
  <si>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</si>
  <si>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</si>
  <si>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</si>
  <si>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</si>
  <si>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</si>
  <si>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</si>
  <si>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</si>
  <si>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</si>
  <si>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</si>
  <si>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</si>
  <si>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</si>
  <si>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</si>
  <si>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</si>
  <si>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</si>
  <si>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</si>
  <si>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</si>
  <si>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</si>
  <si>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</si>
  <si>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</si>
  <si>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</si>
  <si>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</si>
  <si>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</si>
  <si>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</si>
  <si>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</si>
  <si>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</si>
  <si>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</si>
  <si>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</si>
  <si>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</si>
  <si>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</si>
  <si>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</si>
  <si>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</si>
  <si>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</si>
  <si>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</si>
  <si>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</si>
  <si>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</si>
  <si>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</si>
  <si>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</si>
  <si>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</si>
  <si>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</si>
  <si>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</si>
  <si>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</si>
  <si>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</si>
  <si>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</si>
  <si>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</si>
  <si>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</si>
  <si>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</si>
  <si>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</si>
  <si>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</si>
  <si>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</si>
  <si>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</si>
  <si>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</si>
  <si>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</si>
  <si>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</si>
  <si>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</si>
  <si>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</si>
  <si>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</si>
  <si>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</si>
  <si>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</si>
  <si>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</si>
  <si>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</si>
  <si>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</si>
  <si>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</si>
  <si>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</si>
  <si>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</si>
  <si>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</si>
  <si>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</si>
  <si>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</si>
  <si>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</si>
  <si>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</si>
  <si>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</si>
  <si>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</si>
  <si>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</si>
  <si>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</si>
  <si>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</si>
  <si>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</si>
  <si>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</si>
  <si>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</si>
  <si>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</si>
  <si>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</si>
  <si>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</si>
  <si>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</si>
  <si>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</si>
  <si>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</si>
  <si>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</si>
  <si>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</si>
  <si>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</si>
  <si>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</si>
  <si>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</si>
  <si>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</si>
  <si>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</si>
  <si>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</si>
  <si>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</si>
  <si>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</si>
  <si>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</si>
  <si>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</si>
  <si>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</si>
  <si>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</si>
  <si>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</si>
  <si>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</si>
  <si>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</si>
  <si>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</si>
  <si>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</si>
  <si>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</si>
  <si>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</si>
  <si>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</si>
  <si>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</si>
  <si>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</si>
  <si>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</si>
  <si>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</si>
  <si>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</si>
  <si>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</si>
  <si>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</si>
  <si>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</si>
  <si>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</si>
  <si>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</si>
  <si>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</si>
  <si>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</si>
  <si>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</si>
  <si>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</si>
  <si>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</si>
  <si>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</si>
  <si>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</si>
  <si>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</si>
  <si>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</si>
  <si>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</si>
  <si>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</si>
  <si>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</si>
  <si>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</si>
  <si>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</si>
  <si>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</si>
  <si>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</si>
  <si>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</si>
  <si>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</si>
  <si>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</si>
  <si>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</si>
  <si>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</si>
  <si>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</si>
  <si>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</si>
  <si>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</si>
  <si>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</si>
  <si>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</si>
  <si>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</si>
  <si>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</si>
  <si>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</si>
  <si>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</si>
  <si>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</si>
  <si>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</si>
  <si>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</si>
  <si>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</si>
  <si>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</si>
  <si>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</si>
  <si>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</si>
  <si>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</si>
  <si>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</si>
  <si>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</si>
  <si>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</si>
  <si>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</si>
  <si>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</si>
  <si>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</si>
  <si>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</si>
  <si>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</si>
  <si>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</si>
  <si>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</si>
  <si>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</si>
  <si>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</si>
  <si>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</si>
  <si>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</si>
  <si>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</si>
  <si>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</si>
  <si>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</si>
  <si>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</si>
  <si>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</si>
  <si>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</si>
  <si>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</si>
  <si>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</si>
  <si>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</si>
  <si>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</si>
  <si>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</si>
  <si>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</si>
  <si>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</si>
  <si>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</si>
  <si>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</si>
  <si>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</si>
  <si>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</si>
  <si>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</si>
  <si>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</si>
  <si>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</si>
  <si>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</si>
  <si>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</si>
  <si>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</si>
  <si>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</si>
  <si>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</si>
  <si>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</si>
  <si>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</si>
  <si>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</si>
  <si>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</si>
  <si>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</si>
  <si>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</si>
  <si>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</si>
  <si>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</si>
  <si>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</si>
  <si>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</si>
  <si>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</si>
  <si>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</si>
  <si>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</si>
  <si>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</si>
  <si>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</si>
  <si>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</si>
  <si>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</si>
  <si>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</si>
  <si>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</si>
  <si>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</si>
  <si>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</si>
  <si>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</si>
  <si>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</si>
  <si>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</si>
  <si>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</si>
  <si>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</si>
  <si>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</si>
  <si>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</si>
  <si>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</si>
  <si>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</si>
  <si>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</si>
  <si>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</si>
  <si>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</si>
  <si>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</si>
  <si>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</si>
  <si>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</si>
  <si>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</si>
  <si>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</si>
  <si>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</si>
  <si>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</si>
  <si>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</si>
  <si>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</si>
  <si>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</si>
  <si>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</si>
  <si>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</si>
  <si>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</si>
  <si>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</si>
  <si>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</si>
  <si>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</si>
  <si>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</si>
  <si>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</si>
  <si>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</si>
  <si>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</si>
  <si>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</si>
  <si>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</si>
  <si>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</si>
  <si>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</si>
  <si>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</si>
  <si>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</si>
  <si>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</si>
  <si>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</si>
  <si>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</si>
  <si>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</si>
  <si>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</si>
  <si>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</si>
  <si>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</si>
  <si>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</si>
  <si>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</si>
  <si>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</si>
  <si>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</si>
  <si>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</si>
  <si>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</si>
  <si>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</si>
  <si>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</si>
  <si>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</si>
  <si>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</si>
  <si>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</si>
  <si>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</si>
  <si>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</si>
  <si>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</si>
  <si>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</si>
  <si>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</si>
  <si>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</si>
  <si>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</si>
  <si>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</si>
  <si>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</si>
  <si>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</si>
  <si>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</si>
  <si>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</si>
  <si>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</si>
  <si>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</si>
  <si>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</si>
  <si>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</si>
  <si>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</si>
  <si>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</si>
  <si>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</si>
  <si>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</si>
  <si>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</si>
  <si>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</si>
  <si>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</si>
  <si>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</si>
  <si>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</si>
  <si>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</si>
  <si>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</si>
  <si>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</si>
  <si>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</si>
  <si>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</si>
  <si>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</si>
  <si>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</si>
  <si>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</si>
  <si>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</si>
  <si>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</si>
  <si>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</si>
  <si>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</si>
  <si>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</si>
  <si>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</si>
  <si>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</si>
  <si>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</si>
  <si>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</si>
  <si>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</si>
  <si>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</si>
  <si>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</si>
  <si>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</si>
  <si>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</si>
  <si>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</si>
  <si>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</si>
  <si>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</si>
  <si>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</si>
  <si>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</si>
  <si>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</si>
  <si>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</si>
  <si>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</si>
  <si>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</si>
  <si>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</si>
  <si>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</si>
  <si>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</si>
  <si>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</si>
  <si>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</si>
  <si>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</si>
  <si>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</si>
  <si>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</si>
  <si>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</si>
  <si>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</si>
  <si>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</si>
  <si>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</si>
  <si>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</si>
  <si>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</si>
  <si>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</si>
  <si>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</si>
  <si>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</si>
  <si>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</si>
  <si>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</si>
  <si>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</si>
  <si>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</si>
  <si>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</si>
  <si>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</si>
  <si>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</si>
  <si>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</si>
  <si>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</si>
  <si>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</si>
  <si>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</si>
  <si>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</si>
  <si>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</si>
  <si>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</si>
  <si>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</si>
  <si>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</si>
  <si>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</si>
  <si>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</si>
  <si>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</si>
  <si>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</si>
  <si>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</si>
  <si>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</si>
  <si>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</si>
  <si>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</si>
  <si>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</si>
  <si>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</si>
  <si>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</si>
  <si>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</si>
  <si>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</si>
  <si>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</si>
  <si>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</si>
  <si>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</si>
  <si>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</si>
  <si>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</si>
  <si>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</si>
  <si>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</si>
  <si>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</si>
  <si>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</si>
  <si>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</si>
  <si>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</si>
  <si>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</si>
  <si>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</si>
  <si>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</si>
  <si>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</si>
  <si>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</si>
  <si>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</si>
  <si>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</si>
  <si>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</si>
  <si>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</si>
  <si>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</si>
  <si>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</si>
  <si>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</si>
  <si>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</si>
  <si>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</si>
  <si>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</si>
  <si>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</si>
  <si>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</si>
  <si>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</si>
  <si>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</si>
  <si>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</si>
  <si>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</si>
  <si>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</si>
  <si>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</si>
  <si>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</si>
  <si>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</si>
  <si>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</si>
  <si>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</si>
  <si>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</si>
  <si>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</si>
  <si>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</si>
  <si>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</si>
  <si>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</si>
  <si>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</si>
  <si>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</si>
  <si>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</si>
  <si>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</si>
  <si>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</si>
  <si>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</si>
  <si>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</si>
  <si>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</si>
  <si>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</si>
  <si>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</si>
  <si>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</si>
  <si>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</si>
  <si>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</si>
  <si>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</si>
  <si>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</si>
  <si>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</si>
  <si>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</si>
  <si>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</si>
  <si>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</si>
  <si>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</si>
  <si>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</si>
  <si>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</si>
  <si>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</si>
  <si>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</si>
  <si>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</si>
  <si>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</si>
  <si>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</si>
  <si>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</si>
  <si>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</si>
  <si>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</si>
  <si>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</si>
  <si>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</si>
  <si>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</si>
  <si>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</si>
  <si>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</si>
  <si>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</si>
  <si>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</si>
  <si>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</si>
  <si>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</si>
  <si>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</si>
  <si>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</si>
  <si>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</si>
  <si>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</si>
  <si>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</si>
  <si>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</si>
  <si>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</si>
  <si>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</si>
  <si>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</si>
  <si>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</si>
  <si>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</si>
  <si>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</si>
  <si>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</si>
  <si>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</si>
  <si>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</si>
  <si>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</si>
  <si>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</si>
  <si>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</si>
  <si>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</si>
  <si>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</si>
  <si>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</si>
  <si>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</si>
  <si>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</si>
  <si>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</si>
  <si>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</si>
  <si>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</si>
  <si>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</si>
  <si>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</si>
  <si>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</si>
  <si>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</si>
  <si>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</si>
  <si>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</si>
  <si>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</si>
  <si>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</si>
  <si>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</si>
  <si>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</si>
  <si>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</si>
  <si>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</si>
  <si>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</si>
  <si>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</si>
  <si>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</si>
  <si>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</si>
  <si>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</si>
  <si>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</si>
  <si>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</si>
  <si>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</si>
  <si>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</si>
  <si>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</si>
  <si>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</si>
  <si>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</si>
  <si>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</si>
  <si>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</si>
  <si>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</si>
  <si>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</si>
  <si>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</si>
  <si>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</si>
  <si>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</si>
  <si>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</si>
  <si>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</si>
  <si>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</si>
  <si>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</si>
  <si>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</si>
  <si>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</si>
  <si>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</si>
  <si>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</si>
  <si>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</si>
  <si>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</si>
  <si>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</si>
  <si>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</si>
  <si>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</si>
  <si>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</si>
  <si>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</si>
  <si>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</si>
  <si>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</si>
  <si>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</si>
  <si>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</si>
  <si>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</si>
  <si>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</si>
  <si>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</si>
  <si>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</si>
  <si>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</si>
  <si>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</si>
  <si>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</si>
  <si>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</si>
  <si>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</si>
  <si>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</si>
  <si>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</si>
  <si>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</si>
  <si>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</si>
  <si>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</si>
  <si>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</si>
  <si>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</si>
  <si>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</si>
  <si>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</si>
  <si>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</si>
  <si>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</si>
  <si>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</si>
  <si>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</si>
  <si>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</si>
  <si>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</si>
  <si>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</si>
  <si>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</si>
  <si>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</si>
  <si>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</si>
  <si>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</si>
  <si>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</si>
  <si>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</si>
  <si>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</si>
  <si>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</si>
  <si>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</si>
  <si>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</si>
  <si>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</si>
  <si>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</si>
  <si>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</si>
  <si>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</si>
  <si>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</si>
  <si>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</si>
  <si>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</si>
  <si>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</si>
  <si>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</si>
  <si>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</si>
  <si>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</si>
  <si>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</si>
  <si>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</si>
  <si>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</si>
  <si>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</si>
  <si>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</si>
  <si>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</si>
  <si>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</si>
  <si>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</si>
  <si>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</si>
  <si>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</si>
  <si>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</si>
  <si>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</si>
  <si>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</si>
  <si>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</si>
  <si>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</si>
  <si>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</si>
  <si>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</si>
  <si>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</si>
  <si>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</si>
  <si>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</si>
  <si>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</si>
  <si>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</si>
  <si>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</si>
  <si>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</si>
  <si>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</si>
  <si>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</si>
  <si>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</si>
  <si>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</si>
  <si>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</si>
  <si>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</si>
  <si>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</si>
  <si>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</si>
  <si>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</si>
  <si>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</si>
  <si>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</si>
  <si>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</si>
  <si>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</si>
  <si>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</si>
  <si>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</si>
  <si>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</si>
  <si>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</si>
  <si>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</si>
  <si>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</si>
  <si>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</si>
  <si>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</si>
  <si>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</si>
  <si>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</si>
  <si>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</si>
  <si>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</si>
  <si>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</si>
  <si>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</si>
  <si>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</si>
  <si>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</si>
  <si>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</si>
  <si>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</si>
  <si>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</si>
  <si>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</si>
  <si>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</si>
  <si>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</si>
  <si>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</si>
  <si>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</si>
  <si>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</si>
  <si>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</si>
  <si>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</si>
  <si>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</si>
  <si>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</si>
  <si>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</si>
  <si>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</si>
  <si>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</si>
  <si>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</si>
  <si>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</si>
  <si>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</si>
  <si>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</si>
  <si>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</si>
  <si>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</si>
  <si>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</si>
  <si>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</si>
  <si>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</si>
  <si>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</si>
  <si>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</si>
  <si>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</si>
  <si>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</si>
  <si>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</si>
  <si>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</si>
  <si>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</si>
  <si>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</si>
  <si>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</si>
  <si>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</si>
  <si>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</si>
  <si>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</si>
  <si>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</si>
  <si>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</si>
  <si>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</si>
  <si>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</si>
  <si>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</si>
  <si>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</si>
  <si>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</si>
  <si>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</si>
  <si>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</si>
  <si>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</si>
  <si>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</si>
  <si>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</si>
  <si>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</si>
  <si>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</si>
  <si>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</si>
  <si>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</si>
  <si>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</si>
  <si>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</si>
  <si>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</si>
  <si>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</si>
  <si>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</si>
  <si>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</si>
  <si>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</si>
  <si>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</si>
  <si>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</si>
  <si>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</si>
  <si>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</si>
  <si>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</si>
  <si>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</si>
  <si>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</si>
  <si>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</si>
  <si>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</si>
  <si>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</si>
  <si>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</si>
  <si>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</si>
  <si>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</si>
  <si>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</si>
  <si>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</si>
  <si>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</si>
  <si>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</si>
  <si>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</si>
  <si>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</si>
  <si>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</si>
  <si>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</si>
  <si>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</si>
  <si>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</si>
  <si>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</si>
  <si>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</si>
  <si>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</si>
  <si>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</si>
  <si>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</si>
  <si>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</si>
  <si>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</si>
  <si>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</si>
  <si>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</si>
  <si>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</si>
  <si>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</si>
  <si>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</si>
  <si>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</si>
  <si>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</si>
  <si>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</si>
  <si>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</si>
  <si>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</si>
  <si>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</si>
  <si>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</si>
  <si>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</si>
  <si>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</si>
  <si>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</si>
  <si>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</si>
  <si>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</si>
  <si>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</si>
  <si>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</si>
  <si>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</si>
  <si>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</si>
  <si>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</si>
  <si>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</si>
  <si>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</si>
  <si>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</si>
  <si>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</si>
  <si>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</si>
  <si>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</si>
  <si>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</si>
  <si>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</si>
  <si>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</si>
  <si>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</si>
  <si>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</si>
  <si>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</si>
  <si>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</si>
  <si>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</si>
  <si>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</si>
  <si>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</si>
  <si>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</si>
  <si>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</si>
  <si>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</si>
  <si>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</si>
  <si>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</si>
  <si>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</si>
  <si>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</si>
  <si>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</si>
  <si>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</si>
  <si>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</si>
  <si>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</si>
  <si>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</si>
  <si>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</si>
  <si>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</si>
  <si>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</si>
  <si>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</si>
  <si>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</si>
  <si>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</si>
  <si>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</si>
  <si>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</si>
  <si>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</si>
  <si>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</si>
  <si>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</si>
  <si>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</si>
  <si>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</si>
  <si>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</si>
  <si>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</si>
  <si>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</si>
  <si>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</si>
  <si>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</si>
  <si>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</si>
  <si>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</si>
  <si>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</si>
  <si>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</si>
  <si>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</si>
  <si>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</si>
  <si>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</si>
  <si>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</si>
  <si>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</si>
  <si>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</si>
  <si>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</si>
  <si>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</si>
  <si>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</si>
  <si>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</si>
  <si>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</si>
  <si>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</si>
  <si>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</si>
  <si>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</si>
  <si>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</si>
  <si>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</si>
  <si>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</si>
  <si>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</si>
  <si>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</si>
  <si>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</si>
  <si>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</si>
  <si>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</si>
  <si>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</si>
  <si>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</si>
  <si>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</si>
  <si>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</si>
  <si>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</si>
  <si>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</si>
  <si>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</si>
  <si>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</si>
  <si>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</si>
  <si>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</si>
  <si>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</si>
  <si>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</si>
  <si>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</si>
  <si>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</si>
  <si>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</si>
  <si>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</si>
  <si>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</si>
  <si>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</si>
  <si>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</si>
  <si>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</si>
  <si>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</si>
  <si>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</si>
  <si>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</si>
  <si>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</si>
  <si>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</si>
  <si>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</si>
  <si>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</si>
  <si>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</si>
  <si>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</si>
  <si>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</si>
  <si>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</si>
  <si>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</si>
  <si>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</si>
  <si>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</si>
  <si>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</si>
  <si>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</si>
  <si>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</si>
  <si>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</si>
  <si>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</si>
  <si>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</si>
  <si>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</si>
  <si>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</si>
  <si>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</si>
  <si>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</si>
  <si>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</si>
  <si>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</si>
  <si>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</si>
  <si>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</si>
  <si>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</si>
  <si>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</si>
  <si>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</si>
  <si>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</si>
  <si>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</si>
  <si>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</si>
  <si>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</si>
  <si>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</si>
  <si>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</si>
  <si>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</si>
  <si>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</si>
  <si>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</si>
  <si>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</si>
  <si>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</si>
  <si>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</si>
  <si>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</si>
  <si>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</si>
  <si>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</si>
  <si>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</si>
  <si>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</si>
  <si>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</si>
  <si>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</si>
  <si>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</si>
  <si>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</si>
  <si>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</si>
  <si>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</si>
  <si>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</si>
  <si>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</si>
  <si>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</si>
  <si>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</si>
  <si>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</si>
  <si>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</si>
  <si>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</si>
  <si>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</si>
  <si>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</si>
  <si>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</si>
  <si>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</si>
  <si>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</si>
  <si>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</si>
  <si>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</si>
  <si>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</si>
  <si>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</si>
  <si>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</si>
  <si>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</si>
  <si>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</si>
  <si>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</si>
  <si>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</si>
  <si>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</si>
  <si>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</si>
  <si>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</si>
  <si>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</si>
  <si>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</si>
  <si>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</si>
  <si>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</si>
  <si>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</si>
  <si>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</si>
  <si>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</si>
  <si>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</si>
  <si>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</si>
  <si>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</si>
  <si>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</si>
  <si>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</si>
  <si>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</si>
  <si>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</si>
  <si>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</si>
  <si>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</si>
  <si>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</si>
  <si>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</si>
  <si>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</si>
  <si>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</si>
  <si>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</si>
  <si>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</si>
  <si>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</si>
  <si>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</si>
  <si>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</si>
  <si>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</si>
  <si>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</si>
  <si>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</si>
  <si>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</si>
  <si>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</si>
  <si>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</si>
  <si>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</si>
  <si>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</si>
  <si>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</si>
  <si>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</si>
  <si>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</si>
  <si>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</si>
  <si>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</si>
  <si>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</si>
  <si>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</si>
  <si>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</si>
  <si>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</si>
  <si>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</si>
  <si>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</si>
  <si>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</si>
  <si>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</si>
  <si>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</si>
  <si>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</si>
  <si>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</si>
  <si>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</si>
  <si>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</si>
  <si>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</si>
  <si>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</si>
  <si>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</si>
  <si>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</si>
  <si>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</si>
  <si>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</si>
  <si>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</si>
  <si>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</si>
  <si>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</si>
  <si>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</si>
  <si>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</si>
  <si>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</si>
  <si>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</si>
  <si>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</si>
  <si>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</si>
  <si>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</si>
  <si>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</si>
  <si>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</si>
  <si>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</si>
  <si>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</si>
  <si>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</si>
  <si>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</si>
  <si>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</si>
  <si>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</si>
  <si>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</si>
  <si>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</si>
  <si>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</si>
  <si>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</si>
  <si>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</si>
  <si>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</si>
  <si>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</si>
  <si>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</si>
  <si>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</si>
  <si>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</si>
  <si>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</si>
  <si>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</si>
  <si>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</si>
  <si>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</si>
  <si>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</si>
  <si>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</si>
  <si>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</si>
  <si>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</si>
  <si>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</si>
  <si>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</si>
  <si>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</si>
  <si>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</si>
  <si>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</si>
  <si>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</si>
  <si>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</si>
  <si>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</si>
  <si>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</si>
  <si>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</si>
  <si>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</si>
  <si>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</si>
  <si>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</si>
  <si>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</si>
  <si>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</si>
  <si>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</si>
  <si>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</si>
  <si>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</si>
  <si>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</si>
  <si>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</si>
  <si>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</si>
  <si>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</si>
  <si>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</si>
  <si>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</si>
  <si>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</si>
  <si>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</si>
  <si>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</si>
  <si>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</si>
  <si>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</si>
  <si>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</si>
  <si>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</si>
  <si>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</si>
  <si>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</si>
  <si>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</si>
  <si>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</si>
  <si>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</si>
  <si>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</si>
  <si>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</si>
  <si>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</si>
  <si>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</si>
  <si>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</si>
  <si>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</si>
  <si>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</si>
  <si>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</si>
  <si>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</si>
  <si>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</si>
  <si>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</si>
  <si>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</si>
  <si>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</si>
  <si>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</si>
  <si>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</si>
  <si>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</si>
  <si>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</si>
  <si>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</si>
  <si>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</si>
  <si>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</si>
  <si>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</si>
  <si>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</si>
  <si>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</si>
  <si>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</si>
  <si>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</si>
  <si>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</si>
  <si>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</si>
  <si>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</si>
  <si>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</si>
  <si>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</si>
  <si>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</si>
  <si>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</si>
  <si>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</si>
  <si>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</si>
  <si>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</si>
  <si>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</si>
  <si>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</si>
  <si>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</si>
  <si>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</si>
  <si>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</si>
  <si>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</si>
  <si>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</si>
  <si>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</si>
  <si>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</si>
  <si>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</si>
  <si>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</si>
  <si>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</si>
  <si>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</si>
  <si>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</si>
  <si>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</si>
  <si>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</si>
  <si>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</si>
  <si>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</si>
  <si>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</si>
  <si>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</si>
  <si>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</si>
  <si>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</si>
  <si>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</si>
  <si>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</si>
  <si>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</si>
  <si>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</si>
  <si>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</si>
  <si>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</si>
  <si>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</si>
  <si>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</si>
  <si>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</si>
  <si>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</si>
  <si>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</si>
  <si>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</si>
  <si>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</si>
  <si>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</si>
  <si>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</si>
  <si>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</si>
  <si>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</si>
  <si>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</si>
  <si>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</si>
  <si>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</si>
  <si>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</si>
  <si>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</si>
  <si>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</si>
  <si>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</si>
  <si>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</si>
  <si>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</si>
  <si>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</si>
  <si>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</si>
  <si>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</si>
  <si>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</si>
  <si>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</si>
  <si>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</si>
  <si>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</si>
  <si>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</si>
  <si>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</si>
  <si>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</si>
  <si>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</si>
  <si>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</si>
  <si>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</si>
  <si>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</si>
  <si>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</si>
  <si>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</si>
  <si>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</si>
  <si>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</si>
  <si>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</si>
  <si>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</si>
  <si>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</si>
  <si>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</si>
  <si>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</si>
  <si>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</si>
  <si>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</si>
  <si>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</si>
  <si>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</si>
  <si>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</si>
  <si>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</si>
  <si>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</si>
  <si>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</si>
  <si>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</si>
  <si>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</si>
  <si>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</si>
  <si>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</si>
  <si>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</si>
  <si>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</si>
  <si>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</si>
  <si>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</si>
  <si>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</si>
  <si>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</si>
  <si>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</si>
  <si>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</si>
  <si>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</si>
  <si>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</si>
  <si>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</si>
  <si>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</si>
  <si>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</si>
  <si>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</si>
  <si>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</si>
  <si>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</si>
  <si>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</si>
  <si>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</si>
  <si>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</si>
  <si>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</si>
  <si>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</si>
  <si>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</si>
  <si>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</si>
  <si>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</si>
  <si>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</si>
  <si>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</si>
  <si>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</si>
  <si>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</si>
  <si>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</si>
  <si>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</si>
  <si>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</si>
  <si>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</si>
  <si>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</si>
  <si>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</si>
  <si>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</si>
  <si>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</si>
  <si>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</si>
  <si>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</si>
  <si>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</si>
  <si>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</si>
  <si>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</si>
  <si>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</si>
  <si>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</si>
  <si>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</si>
  <si>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</si>
  <si>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</si>
  <si>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</si>
  <si>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</si>
  <si>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</si>
  <si>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</si>
  <si>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</si>
  <si>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</si>
  <si>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</si>
  <si>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</si>
  <si>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</si>
  <si>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</si>
  <si>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</si>
  <si>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</si>
  <si>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</si>
  <si>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</si>
  <si>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</si>
  <si>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</si>
  <si>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</si>
  <si>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</si>
  <si>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</si>
  <si>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</si>
  <si>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</si>
  <si>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</si>
  <si>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</si>
  <si>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</si>
  <si>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</si>
  <si>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</si>
  <si>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</si>
  <si>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</si>
  <si>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</si>
  <si>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</si>
  <si>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</si>
  <si>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</si>
  <si>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</si>
  <si>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</si>
  <si>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</si>
  <si>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</si>
  <si>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</si>
  <si>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</si>
  <si>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</si>
  <si>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</si>
  <si>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</si>
  <si>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</si>
  <si>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</si>
  <si>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</si>
  <si>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</si>
  <si>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</si>
  <si>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</si>
  <si>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</si>
  <si>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</si>
  <si>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</si>
  <si>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</si>
  <si>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</si>
  <si>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</si>
  <si>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</si>
  <si>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</si>
  <si>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</si>
  <si>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</si>
  <si>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</si>
  <si>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</si>
  <si>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</si>
  <si>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</si>
  <si>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</si>
  <si>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</si>
  <si>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</si>
  <si>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</si>
  <si>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</si>
  <si>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</si>
  <si>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</si>
  <si>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</si>
  <si>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</si>
  <si>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</si>
  <si>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</si>
  <si>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</si>
  <si>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</si>
  <si>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</si>
  <si>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</si>
  <si>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</si>
  <si>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</si>
  <si>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</si>
  <si>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</si>
  <si>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</si>
  <si>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</si>
  <si>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</si>
  <si>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</si>
  <si>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</si>
  <si>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</si>
  <si>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</si>
  <si>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</si>
  <si>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</si>
  <si>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</si>
  <si>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</si>
  <si>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</si>
  <si>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</si>
  <si>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</si>
  <si>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</si>
  <si>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</si>
  <si>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</si>
  <si>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</si>
  <si>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</si>
  <si>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</si>
  <si>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</si>
  <si>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</si>
  <si>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</si>
  <si>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</si>
  <si>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</si>
  <si>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</si>
  <si>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</si>
  <si>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</si>
  <si>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</si>
  <si>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</si>
  <si>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</si>
  <si>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</si>
  <si>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</si>
  <si>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</si>
  <si>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</si>
  <si>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</si>
  <si>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</si>
  <si>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</si>
  <si>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</si>
  <si>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</si>
  <si>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</si>
  <si>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</si>
  <si>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</si>
  <si>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</si>
  <si>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</si>
  <si>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</si>
  <si>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</si>
  <si>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</si>
  <si>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</si>
  <si>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</si>
  <si>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</si>
  <si>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</si>
  <si>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</si>
  <si>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</si>
  <si>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</si>
  <si>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</si>
  <si>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</si>
  <si>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</si>
  <si>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</si>
  <si>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</si>
  <si>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</si>
  <si>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</si>
  <si>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</si>
  <si>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</si>
  <si>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</si>
  <si>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</si>
  <si>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</si>
  <si>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</si>
  <si>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</si>
  <si>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</si>
  <si>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</si>
  <si>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</si>
  <si>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</si>
  <si>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</si>
  <si>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</si>
  <si>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</si>
  <si>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</si>
  <si>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</si>
  <si>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</si>
  <si>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</si>
  <si>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</si>
  <si>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</si>
  <si>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</si>
  <si>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</si>
  <si>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</si>
  <si>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</si>
  <si>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</si>
  <si>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</si>
  <si>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</si>
  <si>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</si>
  <si>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</si>
  <si>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</si>
  <si>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</si>
  <si>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</si>
  <si>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</si>
  <si>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</si>
  <si>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</si>
  <si>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</si>
  <si>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</si>
  <si>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</si>
  <si>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</si>
  <si>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</si>
  <si>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</si>
  <si>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</si>
  <si>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</si>
  <si>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</si>
  <si>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</si>
  <si>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</si>
  <si>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</si>
  <si>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</si>
  <si>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</si>
  <si>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</si>
  <si>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</si>
  <si>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</si>
  <si>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</si>
  <si>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</si>
  <si>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</si>
  <si>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</si>
  <si>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</si>
  <si>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</si>
  <si>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</si>
  <si>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</si>
  <si>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</si>
  <si>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</si>
  <si>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</si>
  <si>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</si>
  <si>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</si>
  <si>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</si>
  <si>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</si>
  <si>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</si>
  <si>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</si>
  <si>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</si>
  <si>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</si>
  <si>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</si>
  <si>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</si>
  <si>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</si>
  <si>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</si>
  <si>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</si>
  <si>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</si>
  <si>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</si>
  <si>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</si>
  <si>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</si>
  <si>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</si>
  <si>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</si>
  <si>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</si>
  <si>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</si>
  <si>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</si>
  <si>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</si>
  <si>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</si>
  <si>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</si>
  <si>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</si>
  <si>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</si>
  <si>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</si>
  <si>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</si>
  <si>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</si>
  <si>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</si>
  <si>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</si>
  <si>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</si>
  <si>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</si>
  <si>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</si>
  <si>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</si>
  <si>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</si>
  <si>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</si>
  <si>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</si>
  <si>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</si>
  <si>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</si>
  <si>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</si>
  <si>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</si>
  <si>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</si>
  <si>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</si>
  <si>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</si>
  <si>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</si>
  <si>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</si>
  <si>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</si>
  <si>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</si>
  <si>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</si>
  <si>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</si>
  <si>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</si>
  <si>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</si>
  <si>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</si>
  <si>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</si>
  <si>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</si>
  <si>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</si>
  <si>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</si>
  <si>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</si>
  <si>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</si>
  <si>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</si>
  <si>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</si>
  <si>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</si>
  <si>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</si>
  <si>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</si>
  <si>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</si>
  <si>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</si>
  <si>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</si>
  <si>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</si>
  <si>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</si>
  <si>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</si>
  <si>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</si>
  <si>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</si>
  <si>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</si>
  <si>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</si>
  <si>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</si>
  <si>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</si>
  <si>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</si>
  <si>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</si>
  <si>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</si>
  <si>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</si>
  <si>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</si>
  <si>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</si>
  <si>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</si>
  <si>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</si>
  <si>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</si>
  <si>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</si>
  <si>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</si>
  <si>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</si>
  <si>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</si>
  <si>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</si>
  <si>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</si>
  <si>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</si>
  <si>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</si>
  <si>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</si>
  <si>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</si>
  <si>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</si>
  <si>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</si>
  <si>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</si>
  <si>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</si>
  <si>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</si>
  <si>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</si>
  <si>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</si>
  <si>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</si>
  <si>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</si>
  <si>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</si>
  <si>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</si>
  <si>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</si>
  <si>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</si>
  <si>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</si>
  <si>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</si>
  <si>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</si>
  <si>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</si>
  <si>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</si>
  <si>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</si>
  <si>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</si>
  <si>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</si>
  <si>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</si>
  <si>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</si>
  <si>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</si>
  <si>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</si>
  <si>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</si>
  <si>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</si>
  <si>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</si>
  <si>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</si>
  <si>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</si>
  <si>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</si>
  <si>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</si>
  <si>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</si>
  <si>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</si>
  <si>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</si>
  <si>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</si>
  <si>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</si>
  <si>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</si>
  <si>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</si>
  <si>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</si>
  <si>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</si>
  <si>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</si>
  <si>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</si>
  <si>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</si>
  <si>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</si>
  <si>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</si>
  <si>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</si>
  <si>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</si>
  <si>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</si>
  <si>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</si>
  <si>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</si>
  <si>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</si>
  <si>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</si>
  <si>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</si>
  <si>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</si>
  <si>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</si>
  <si>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</si>
  <si>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</si>
  <si>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</si>
  <si>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</si>
  <si>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</si>
  <si>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</si>
  <si>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</si>
  <si>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</si>
  <si>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</si>
  <si>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</si>
  <si>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</si>
  <si>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</si>
  <si>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</si>
  <si>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</si>
  <si>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</si>
  <si>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</si>
  <si>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</si>
  <si>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</si>
  <si>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</si>
  <si>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</si>
  <si>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</si>
  <si>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</si>
  <si>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</si>
  <si>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</si>
  <si>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</si>
  <si>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</si>
  <si>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</si>
  <si>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</si>
  <si>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</si>
  <si>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</si>
  <si>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</si>
  <si>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</si>
  <si>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</si>
  <si>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</si>
  <si>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</si>
  <si>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</si>
  <si>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</si>
  <si>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</si>
  <si>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</si>
  <si>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</si>
  <si>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</si>
  <si>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</si>
  <si>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</si>
  <si>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</si>
  <si>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</si>
  <si>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</si>
  <si>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</si>
  <si>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</si>
  <si>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</si>
  <si>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</si>
  <si>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</si>
  <si>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</si>
  <si>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</si>
  <si>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</si>
  <si>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</si>
  <si>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</si>
  <si>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</si>
  <si>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</si>
  <si>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</si>
  <si>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</si>
  <si>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</si>
  <si>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</si>
  <si>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</si>
  <si>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</si>
  <si>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</si>
  <si>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</si>
  <si>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</si>
  <si>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</si>
  <si>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</si>
  <si>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</si>
  <si>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</si>
  <si>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</si>
  <si>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</si>
  <si>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</si>
  <si>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</si>
  <si>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</si>
  <si>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</si>
  <si>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</si>
  <si>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</si>
  <si>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</si>
  <si>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</si>
  <si>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</si>
  <si>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</si>
  <si>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</si>
  <si>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</si>
  <si>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</si>
  <si>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</si>
  <si>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</si>
  <si>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</si>
  <si>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</si>
  <si>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</si>
  <si>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</si>
  <si>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</si>
  <si>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</si>
  <si>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</si>
  <si>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</si>
  <si>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</si>
  <si>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</si>
  <si>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</si>
  <si>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</si>
  <si>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</si>
  <si>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</si>
  <si>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</si>
  <si>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</si>
  <si>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</si>
  <si>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</si>
  <si>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</si>
  <si>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</si>
  <si>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</si>
  <si>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</si>
  <si>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</si>
  <si>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</si>
  <si>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</si>
  <si>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</si>
  <si>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</si>
  <si>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</si>
  <si>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</si>
  <si>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</si>
  <si>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</si>
  <si>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</si>
  <si>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</si>
  <si>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</si>
  <si>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</si>
  <si>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</si>
  <si>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</si>
  <si>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</si>
  <si>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</si>
  <si>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</si>
  <si>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</si>
  <si>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</si>
  <si>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</si>
  <si>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</si>
  <si>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</si>
  <si>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</si>
  <si>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</si>
  <si>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</si>
  <si>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</si>
  <si>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</si>
  <si>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</si>
  <si>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</si>
  <si>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</si>
  <si>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</si>
  <si>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</si>
  <si>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</si>
  <si>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</si>
  <si>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</si>
  <si>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</si>
  <si>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</si>
  <si>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</si>
  <si>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</si>
  <si>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</si>
  <si>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</si>
  <si>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</si>
  <si>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</si>
  <si>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</si>
  <si>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</si>
  <si>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</si>
  <si>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</si>
  <si>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</si>
  <si>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</si>
  <si>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</si>
  <si>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</si>
  <si>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</si>
  <si>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</si>
  <si>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</si>
  <si>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</si>
  <si>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</si>
  <si>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</si>
  <si>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</si>
  <si>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</si>
  <si>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</si>
  <si>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</si>
  <si>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</si>
  <si>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</si>
  <si>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</si>
  <si>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</si>
  <si>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</si>
  <si>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</si>
  <si>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</si>
  <si>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</si>
  <si>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</si>
  <si>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</si>
  <si>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</si>
  <si>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</si>
  <si>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</si>
  <si>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</si>
  <si>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</si>
  <si>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</si>
  <si>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</si>
  <si>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</si>
  <si>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</si>
  <si>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</si>
  <si>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</si>
  <si>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</si>
  <si>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</si>
  <si>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</si>
  <si>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</si>
  <si>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</si>
  <si>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</si>
  <si>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</si>
  <si>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</si>
  <si>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</si>
  <si>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</si>
  <si>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</si>
  <si>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</si>
  <si>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</si>
  <si>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</si>
  <si>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</si>
  <si>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</si>
  <si>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</si>
  <si>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</si>
  <si>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</si>
  <si>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</si>
  <si>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</si>
  <si>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</si>
  <si>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</si>
  <si>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</si>
  <si>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</si>
  <si>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</si>
  <si>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</si>
  <si>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</si>
  <si>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</si>
  <si>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</si>
  <si>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</si>
  <si>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</si>
  <si>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</si>
  <si>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</si>
  <si>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</si>
  <si>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</si>
  <si>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</si>
  <si>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</si>
  <si>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</si>
  <si>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</si>
  <si>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</si>
  <si>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</si>
  <si>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</si>
  <si>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</si>
  <si>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</si>
  <si>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</si>
  <si>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</si>
  <si>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</si>
  <si>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</si>
  <si>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</si>
  <si>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</si>
  <si>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</si>
  <si>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</si>
  <si>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</si>
  <si>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</si>
  <si>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</si>
  <si>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</si>
  <si>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</si>
  <si>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</si>
  <si>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</si>
  <si>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</si>
  <si>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</si>
  <si>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</si>
  <si>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</si>
  <si>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</si>
  <si>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</si>
  <si>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</si>
  <si>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</si>
  <si>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</si>
  <si>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</si>
  <si>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</si>
  <si>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</si>
  <si>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</si>
  <si>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</si>
  <si>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</si>
  <si>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</si>
  <si>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</si>
  <si>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</si>
  <si>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</si>
  <si>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</si>
  <si>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</si>
  <si>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</si>
  <si>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</si>
  <si>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</si>
  <si>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</si>
  <si>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</si>
  <si>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</si>
  <si>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</si>
  <si>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</si>
  <si>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</si>
  <si>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</si>
  <si>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</si>
  <si>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</si>
  <si>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</si>
  <si>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</si>
  <si>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</si>
  <si>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</si>
  <si>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</si>
  <si>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</si>
  <si>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</si>
  <si>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</si>
  <si>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</si>
  <si>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</si>
  <si>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</si>
  <si>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</si>
  <si>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</si>
  <si>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</si>
  <si>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</si>
  <si>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</si>
  <si>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</si>
  <si>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</si>
  <si>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</si>
  <si>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</si>
  <si>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</si>
  <si>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</si>
  <si>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</si>
  <si>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</si>
  <si>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</si>
  <si>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</si>
  <si>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</si>
  <si>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</si>
  <si>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</si>
  <si>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</si>
  <si>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</si>
  <si>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</si>
  <si>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</si>
  <si>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</si>
  <si>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</si>
  <si>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</si>
  <si>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</si>
  <si>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</si>
  <si>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</si>
  <si>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</si>
  <si>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</si>
  <si>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</si>
  <si>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</si>
  <si>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</si>
  <si>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</si>
  <si>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</si>
  <si>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</si>
  <si>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</si>
  <si>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</si>
  <si>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</si>
  <si>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</si>
  <si>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</si>
  <si>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</si>
  <si>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</si>
  <si>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</si>
  <si>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</si>
  <si>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</si>
  <si>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</si>
  <si>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</si>
  <si>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</si>
  <si>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</si>
  <si>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</si>
  <si>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</si>
  <si>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</si>
  <si>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</si>
  <si>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</si>
  <si>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</si>
  <si>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</si>
  <si>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</si>
  <si>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</si>
  <si>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</si>
  <si>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</si>
  <si>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</si>
  <si>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</si>
  <si>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</si>
  <si>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</si>
  <si>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</si>
  <si>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</si>
  <si>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</si>
  <si>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</si>
  <si>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</si>
  <si>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</si>
  <si>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</si>
  <si>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</si>
  <si>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</si>
  <si>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</si>
  <si>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</si>
  <si>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</si>
  <si>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</si>
  <si>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</si>
  <si>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</si>
  <si>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</si>
  <si>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</si>
  <si>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</si>
  <si>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</si>
  <si>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</si>
  <si>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</si>
  <si>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</si>
  <si>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</si>
  <si>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</si>
  <si>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</si>
  <si>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</si>
  <si>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</si>
  <si>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</si>
  <si>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</si>
  <si>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</si>
  <si>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</si>
  <si>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</si>
  <si>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</si>
  <si>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</si>
  <si>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</si>
  <si>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</si>
  <si>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</si>
  <si>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</si>
  <si>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</si>
  <si>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</si>
  <si>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</si>
  <si>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</si>
  <si>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</si>
  <si>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</si>
  <si>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</si>
  <si>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</si>
  <si>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</si>
  <si>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</si>
  <si>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</si>
  <si>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</si>
  <si>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</si>
  <si>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</si>
  <si>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</si>
  <si>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</si>
  <si>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</si>
  <si>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</si>
  <si>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</si>
  <si>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</si>
  <si>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</si>
  <si>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</si>
  <si>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</si>
  <si>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</si>
  <si>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</si>
  <si>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</si>
  <si>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</si>
  <si>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</si>
  <si>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</si>
  <si>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</si>
  <si>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</si>
  <si>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</si>
  <si>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</si>
  <si>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</si>
  <si>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</si>
  <si>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</si>
  <si>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</si>
  <si>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</si>
  <si>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</si>
  <si>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</si>
  <si>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</si>
  <si>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</si>
  <si>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</si>
  <si>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</si>
  <si>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</si>
  <si>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</si>
  <si>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</si>
  <si>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</si>
  <si>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</si>
  <si>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</si>
  <si>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</si>
  <si>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</si>
  <si>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</si>
  <si>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</si>
  <si>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</si>
  <si>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</si>
  <si>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</si>
  <si>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</si>
  <si>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</si>
  <si>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</si>
  <si>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</si>
  <si>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</si>
  <si>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</si>
  <si>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</si>
  <si>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</si>
  <si>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</si>
  <si>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</si>
  <si>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</si>
  <si>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</si>
  <si>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</si>
  <si>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</si>
  <si>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</si>
  <si>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</si>
  <si>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</si>
  <si>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</si>
  <si>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</si>
  <si>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</si>
  <si>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</si>
  <si>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</si>
  <si>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</si>
  <si>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</si>
  <si>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</si>
  <si>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</si>
  <si>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</si>
  <si>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</si>
  <si>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</si>
  <si>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</si>
  <si>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</si>
  <si>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</si>
  <si>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</si>
  <si>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</si>
  <si>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</si>
  <si>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</si>
  <si>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</si>
  <si>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</si>
  <si>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</si>
  <si>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</si>
  <si>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</si>
  <si>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</si>
  <si>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</si>
  <si>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</si>
  <si>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</si>
  <si>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</si>
  <si>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</si>
  <si>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</si>
  <si>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</si>
  <si>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</si>
  <si>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</si>
  <si>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</si>
  <si>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</si>
  <si>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</si>
  <si>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</si>
  <si>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</si>
  <si>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</si>
  <si>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</si>
  <si>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</si>
  <si>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</si>
  <si>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</si>
  <si>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</si>
  <si>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</si>
  <si>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</si>
  <si>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</si>
  <si>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</si>
  <si>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</si>
  <si>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</si>
  <si>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</si>
  <si>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</si>
  <si>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</si>
  <si>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</si>
  <si>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</si>
  <si>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</si>
  <si>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</si>
  <si>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</si>
  <si>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</si>
  <si>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</si>
  <si>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</si>
  <si>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</si>
  <si>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</si>
  <si>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</si>
  <si>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</si>
  <si>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</si>
  <si>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</si>
  <si>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</si>
  <si>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</si>
  <si>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</si>
  <si>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</si>
  <si>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</si>
  <si>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</si>
  <si>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</si>
  <si>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</si>
  <si>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</si>
  <si>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</si>
  <si>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</si>
  <si>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</si>
  <si>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</si>
  <si>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</si>
  <si>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</si>
  <si>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</si>
  <si>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</si>
  <si>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</si>
  <si>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</si>
  <si>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</si>
  <si>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</si>
  <si>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</si>
  <si>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</si>
  <si>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</si>
  <si>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</si>
  <si>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</si>
  <si>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</si>
  <si>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</si>
  <si>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</si>
  <si>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</si>
  <si>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</si>
  <si>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</si>
  <si>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</si>
  <si>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</si>
  <si>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</si>
  <si>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</si>
  <si>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</si>
  <si>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</si>
  <si>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</si>
  <si>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</si>
  <si>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</si>
  <si>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</si>
  <si>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</si>
  <si>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</si>
  <si>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</si>
  <si>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</si>
  <si>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</si>
  <si>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</si>
  <si>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</si>
  <si>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</si>
  <si>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</si>
  <si>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</si>
  <si>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</si>
  <si>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</si>
  <si>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</si>
  <si>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</si>
  <si>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</si>
  <si>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</si>
  <si>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</si>
  <si>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</si>
  <si>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</si>
  <si>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</si>
  <si>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</si>
  <si>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</si>
  <si>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</si>
  <si>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</si>
  <si>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</si>
  <si>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</si>
  <si>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</si>
  <si>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</si>
  <si>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</si>
  <si>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</si>
  <si>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</si>
  <si>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</si>
  <si>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</si>
  <si>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</si>
  <si>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</si>
  <si>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</si>
  <si>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</si>
  <si>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</si>
  <si>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</si>
  <si>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</si>
  <si>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</si>
  <si>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</si>
  <si>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</si>
  <si>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</si>
  <si>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</si>
  <si>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</si>
  <si>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</si>
  <si>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</si>
  <si>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</si>
  <si>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</si>
  <si>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</si>
  <si>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</si>
  <si>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</si>
  <si>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</si>
  <si>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</si>
  <si>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</si>
  <si>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</si>
  <si>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</si>
  <si>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</si>
  <si>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</si>
  <si>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</si>
  <si>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</si>
  <si>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</si>
  <si>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</si>
  <si>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</si>
  <si>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</si>
  <si>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</si>
  <si>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</si>
  <si>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</si>
  <si>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</si>
  <si>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</si>
  <si>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</si>
  <si>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</si>
  <si>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</si>
  <si>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</si>
  <si>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</si>
  <si>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</si>
  <si>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</si>
  <si>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</si>
  <si>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</si>
  <si>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</si>
  <si>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</si>
  <si>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</si>
  <si>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</si>
  <si>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</si>
  <si>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</si>
  <si>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</si>
  <si>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</si>
  <si>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</si>
  <si>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</si>
  <si>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</si>
  <si>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</si>
  <si>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</si>
  <si>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</si>
  <si>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</si>
  <si>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</si>
  <si>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</si>
  <si>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</si>
  <si>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</si>
  <si>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</si>
  <si>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</si>
  <si>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</si>
  <si>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</si>
  <si>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</si>
  <si>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</si>
  <si>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</si>
  <si>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</si>
  <si>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</si>
  <si>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</si>
  <si>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</si>
  <si>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</si>
  <si>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</si>
  <si>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</si>
  <si>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</si>
  <si>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</si>
  <si>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</si>
  <si>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</si>
  <si>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</si>
  <si>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</si>
  <si>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</si>
  <si>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</si>
  <si>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</si>
  <si>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</si>
  <si>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</si>
  <si>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</si>
  <si>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</si>
  <si>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</si>
  <si>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</si>
  <si>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</si>
  <si>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</si>
  <si>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</si>
  <si>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</si>
  <si>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</si>
  <si>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</si>
  <si>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</si>
  <si>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</si>
  <si>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</si>
  <si>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</si>
  <si>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</si>
  <si>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</si>
  <si>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</si>
  <si>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</si>
  <si>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</si>
  <si>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</si>
  <si>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</si>
  <si>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</si>
  <si>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</si>
  <si>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</si>
  <si>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</si>
  <si>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</si>
  <si>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</si>
  <si>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</si>
  <si>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</si>
  <si>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</si>
  <si>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</si>
  <si>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</si>
  <si>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</si>
  <si>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</si>
  <si>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</si>
  <si>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</si>
  <si>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</si>
  <si>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</si>
  <si>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</si>
  <si>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</si>
  <si>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</si>
  <si>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</si>
  <si>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</si>
  <si>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</si>
  <si>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</si>
  <si>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</si>
  <si>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</si>
  <si>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</si>
  <si>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</si>
  <si>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</si>
  <si>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</si>
  <si>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</si>
  <si>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</si>
  <si>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</si>
  <si>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</si>
  <si>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</si>
  <si>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</si>
  <si>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</si>
  <si>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</si>
  <si>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</si>
  <si>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</si>
  <si>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</si>
  <si>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</si>
  <si>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</si>
  <si>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</si>
  <si>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</si>
  <si>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</si>
  <si>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</si>
  <si>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</si>
  <si>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</si>
  <si>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</si>
  <si>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</si>
  <si>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</si>
  <si>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</si>
  <si>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</si>
  <si>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</si>
  <si>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</si>
  <si>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</si>
  <si>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</si>
  <si>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</si>
  <si>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</si>
  <si>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</si>
  <si>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</si>
  <si>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</si>
  <si>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</si>
  <si>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</si>
  <si>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</si>
  <si>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</si>
  <si>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</si>
  <si>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</si>
  <si>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</si>
  <si>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</si>
  <si>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</si>
  <si>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</si>
  <si>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</si>
  <si>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</si>
  <si>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</si>
  <si>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</si>
  <si>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</si>
  <si>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</si>
  <si>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</si>
  <si>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</si>
  <si>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</si>
  <si>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</si>
  <si>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</si>
  <si>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</si>
  <si>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</si>
  <si>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</si>
  <si>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</si>
  <si>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</si>
  <si>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</si>
  <si>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</si>
  <si>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</si>
  <si>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</si>
  <si>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</si>
  <si>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</si>
  <si>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</si>
  <si>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</si>
  <si>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</si>
  <si>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</si>
  <si>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</si>
  <si>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</si>
  <si>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</si>
  <si>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</si>
  <si>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</si>
  <si>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</si>
  <si>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</si>
  <si>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</si>
  <si>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</si>
  <si>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</si>
  <si>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</si>
  <si>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</si>
  <si>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</si>
  <si>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</si>
  <si>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</si>
  <si>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</si>
  <si>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</si>
  <si>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</si>
  <si>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</si>
  <si>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</si>
  <si>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</si>
  <si>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</si>
  <si>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</si>
  <si>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</si>
  <si>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</si>
  <si>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</si>
  <si>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</si>
  <si>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</si>
  <si>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</si>
  <si>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</si>
  <si>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</si>
  <si>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</si>
  <si>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</si>
  <si>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</si>
  <si>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</si>
  <si>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</si>
  <si>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</si>
  <si>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</si>
  <si>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</si>
  <si>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</si>
  <si>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</si>
  <si>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</si>
  <si>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</si>
  <si>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</si>
  <si>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</si>
  <si>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</si>
  <si>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</si>
  <si>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</si>
  <si>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</si>
  <si>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</si>
  <si>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</si>
  <si>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</si>
  <si>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</si>
  <si>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</si>
  <si>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</si>
  <si>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</si>
  <si>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</si>
  <si>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</si>
  <si>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</si>
  <si>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</si>
  <si>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</si>
  <si>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</si>
  <si>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</si>
  <si>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</si>
  <si>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</si>
  <si>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</si>
  <si>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</si>
  <si>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</si>
  <si>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</si>
  <si>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</si>
  <si>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</si>
  <si>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</si>
  <si>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</si>
  <si>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</si>
  <si>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</si>
  <si>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</si>
  <si>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</si>
  <si>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</si>
  <si>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</si>
  <si>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</si>
  <si>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</si>
  <si>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</si>
  <si>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</si>
  <si>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</si>
  <si>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</si>
  <si>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</si>
  <si>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</si>
  <si>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</si>
  <si>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</si>
  <si>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</si>
  <si>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</si>
  <si>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</si>
  <si>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</si>
  <si>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</si>
  <si>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</si>
  <si>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</si>
  <si>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</si>
  <si>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</si>
  <si>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</si>
  <si>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</si>
  <si>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</si>
  <si>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</si>
  <si>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</si>
  <si>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</si>
  <si>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</si>
  <si>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</si>
  <si>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</si>
  <si>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</si>
  <si>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</si>
  <si>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</si>
  <si>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</si>
  <si>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</si>
  <si>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</si>
  <si>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</si>
  <si>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</si>
  <si>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</si>
  <si>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</si>
  <si>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</si>
  <si>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</si>
  <si>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</si>
  <si>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</si>
  <si>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</si>
  <si>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</si>
  <si>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</si>
  <si>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</si>
  <si>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</si>
  <si>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</si>
  <si>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</si>
  <si>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</si>
  <si>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</si>
  <si>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</si>
  <si>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</si>
  <si>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</si>
  <si>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</si>
  <si>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</si>
  <si>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</si>
  <si>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</si>
  <si>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</si>
  <si>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</si>
  <si>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</si>
  <si>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</si>
  <si>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</si>
  <si>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</si>
  <si>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</si>
  <si>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</si>
  <si>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</si>
  <si>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</si>
  <si>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</si>
  <si>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</si>
  <si>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</si>
  <si>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</si>
  <si>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</si>
  <si>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</si>
  <si>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</si>
  <si>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</si>
  <si>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</si>
  <si>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</si>
  <si>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</si>
  <si>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</si>
  <si>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</si>
  <si>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</si>
  <si>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</si>
  <si>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</si>
  <si>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</si>
  <si>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</si>
  <si>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</si>
  <si>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</si>
  <si>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</si>
  <si>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</si>
  <si>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</si>
  <si>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</si>
  <si>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</si>
  <si>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</si>
  <si>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</si>
  <si>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</si>
  <si>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</si>
  <si>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</si>
  <si>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</si>
  <si>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</si>
  <si>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</si>
  <si>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</si>
  <si>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</si>
  <si>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</si>
  <si>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</si>
  <si>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</si>
  <si>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</si>
  <si>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</si>
  <si>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</si>
  <si>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</si>
  <si>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</si>
  <si>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</si>
  <si>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</si>
  <si>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</si>
  <si>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</si>
  <si>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</si>
  <si>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</si>
  <si>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</si>
  <si>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</si>
  <si>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</si>
  <si>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</si>
  <si>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</si>
  <si>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</si>
  <si>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</si>
  <si>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</si>
  <si>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</si>
  <si>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</si>
  <si>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</si>
  <si>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</si>
  <si>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</si>
  <si>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</si>
  <si>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</si>
  <si>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</si>
  <si>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</si>
  <si>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</si>
  <si>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</si>
  <si>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</si>
  <si>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</si>
  <si>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</si>
  <si>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</si>
  <si>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</si>
  <si>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</si>
  <si>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</si>
  <si>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</si>
  <si>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</si>
  <si>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</si>
  <si>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</si>
  <si>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</si>
  <si>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</si>
  <si>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</si>
  <si>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</si>
  <si>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</si>
  <si>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</si>
  <si>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</si>
  <si>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</si>
  <si>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</si>
  <si>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</si>
  <si>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</si>
  <si>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</si>
  <si>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</si>
  <si>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</si>
  <si>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</si>
  <si>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</si>
  <si>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</si>
  <si>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</si>
  <si>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</si>
  <si>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</si>
  <si>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</si>
  <si>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</si>
  <si>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</si>
  <si>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</si>
  <si>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</si>
  <si>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</si>
  <si>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</si>
  <si>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</si>
  <si>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</si>
  <si>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</si>
  <si>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</si>
  <si>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</si>
  <si>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</si>
  <si>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</si>
  <si>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</si>
  <si>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</si>
  <si>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</si>
  <si>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</si>
  <si>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</si>
  <si>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</si>
  <si>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</si>
  <si>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</si>
  <si>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</si>
  <si>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</si>
  <si>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</si>
  <si>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</si>
  <si>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</si>
  <si>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</si>
  <si>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</si>
  <si>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</si>
  <si>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</si>
  <si>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</si>
  <si>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</si>
  <si>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</si>
  <si>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</si>
  <si>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</si>
  <si>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</si>
  <si>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</si>
  <si>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</si>
  <si>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</si>
  <si>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</si>
  <si>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</si>
  <si>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</si>
  <si>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</si>
  <si>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</si>
  <si>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</si>
  <si>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</si>
  <si>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</si>
  <si>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</si>
  <si>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</si>
  <si>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</si>
  <si>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</si>
  <si>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</si>
  <si>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</si>
  <si>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</si>
  <si>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</si>
  <si>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</si>
  <si>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</si>
  <si>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</si>
  <si>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</si>
  <si>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</si>
  <si>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</si>
  <si>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</si>
  <si>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</si>
  <si>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</si>
  <si>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</si>
  <si>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</si>
  <si>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</si>
  <si>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</si>
  <si>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</si>
  <si>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</si>
  <si>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</si>
  <si>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</si>
  <si>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</si>
  <si>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</si>
  <si>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</si>
  <si>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</si>
  <si>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</si>
  <si>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</si>
  <si>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</si>
  <si>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</si>
  <si>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</si>
  <si>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</si>
  <si>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</si>
  <si>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</si>
  <si>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</si>
  <si>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</si>
  <si>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</si>
  <si>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</si>
  <si>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</si>
  <si>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</si>
  <si>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</si>
  <si>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</si>
  <si>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</si>
  <si>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</si>
  <si>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</si>
  <si>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</si>
  <si>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</si>
  <si>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</si>
  <si>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</si>
  <si>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</si>
  <si>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</si>
  <si>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</si>
  <si>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</si>
  <si>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</si>
  <si>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</si>
  <si>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</si>
  <si>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</si>
  <si>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</si>
  <si>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</si>
  <si>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</si>
  <si>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</si>
  <si>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</si>
  <si>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</si>
  <si>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</si>
  <si>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</si>
  <si>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</si>
  <si>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</si>
  <si>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</si>
  <si>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</si>
  <si>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</si>
  <si>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</si>
  <si>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</si>
  <si>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</si>
  <si>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</si>
  <si>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</si>
  <si>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</si>
  <si>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</si>
  <si>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</si>
  <si>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</si>
  <si>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</si>
  <si>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</si>
  <si>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</si>
  <si>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</si>
  <si>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</si>
  <si>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</si>
  <si>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</si>
  <si>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</si>
  <si>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</si>
  <si>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</si>
  <si>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</si>
  <si>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</si>
  <si>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</si>
  <si>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</si>
  <si>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</si>
  <si>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</si>
  <si>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</si>
  <si>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</si>
  <si>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</si>
  <si>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</si>
  <si>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</si>
  <si>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</si>
  <si>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</si>
  <si>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</si>
  <si>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</si>
  <si>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</si>
  <si>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</si>
  <si>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</si>
  <si>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</si>
  <si>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</si>
  <si>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</si>
  <si>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</si>
  <si>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</si>
  <si>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</si>
  <si>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</si>
  <si>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</si>
  <si>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</si>
  <si>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</si>
  <si>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</si>
  <si>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</si>
  <si>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</si>
  <si>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</si>
  <si>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</si>
  <si>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</si>
  <si>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</si>
  <si>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</si>
  <si>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</si>
  <si>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</si>
  <si>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</si>
  <si>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</si>
  <si>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</si>
  <si>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</si>
  <si>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</si>
  <si>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</si>
  <si>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</si>
  <si>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</si>
  <si>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</si>
  <si>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</si>
  <si>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</si>
  <si>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</si>
  <si>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</si>
  <si>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</si>
  <si>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</si>
  <si>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</si>
  <si>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</si>
  <si>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</si>
  <si>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</si>
  <si>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</si>
  <si>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</si>
  <si>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</si>
  <si>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</si>
  <si>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</si>
  <si>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</si>
  <si>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</si>
  <si>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</si>
  <si>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</si>
  <si>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</si>
  <si>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</si>
  <si>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</si>
  <si>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</si>
  <si>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</si>
  <si>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</si>
  <si>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</si>
  <si>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</si>
  <si>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</si>
  <si>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</si>
  <si>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</si>
  <si>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</si>
  <si>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</si>
  <si>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</si>
  <si>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</si>
  <si>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</si>
  <si>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</si>
  <si>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</si>
  <si>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</si>
  <si>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</si>
  <si>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</si>
  <si>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</si>
  <si>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</si>
  <si>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</si>
  <si>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</si>
  <si>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</si>
  <si>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</si>
  <si>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</si>
  <si>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</si>
  <si>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</si>
  <si>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</si>
  <si>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</si>
  <si>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</si>
  <si>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</si>
  <si>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</si>
  <si>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</si>
  <si>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</si>
  <si>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</si>
  <si>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</si>
  <si>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</si>
  <si>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</si>
  <si>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</si>
  <si>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</si>
  <si>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</si>
  <si>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</si>
  <si>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</si>
  <si>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</si>
  <si>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</si>
  <si>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</si>
  <si>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</si>
  <si>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</si>
  <si>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</si>
  <si>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</si>
  <si>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</si>
  <si>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</si>
  <si>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</si>
  <si>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</si>
  <si>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</si>
  <si>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</si>
  <si>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</si>
  <si>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</si>
  <si>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</si>
  <si>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</si>
  <si>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</si>
  <si>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</si>
  <si>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</si>
  <si>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</si>
  <si>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</si>
  <si>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</si>
  <si>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</si>
  <si>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</si>
  <si>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</si>
  <si>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</si>
  <si>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</si>
  <si>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</si>
  <si>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</si>
  <si>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</si>
  <si>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</si>
  <si>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</si>
  <si>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</si>
  <si>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</si>
  <si>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</si>
  <si>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</si>
  <si>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</si>
  <si>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</si>
  <si>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</si>
  <si>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</si>
  <si>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</si>
  <si>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</si>
  <si>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</si>
  <si>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</si>
  <si>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</si>
  <si>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</si>
  <si>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</si>
  <si>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</si>
  <si>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</si>
  <si>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</si>
  <si>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</si>
  <si>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</si>
  <si>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</si>
  <si>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</si>
  <si>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</si>
  <si>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</si>
  <si>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</si>
  <si>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</si>
  <si>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</si>
  <si>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</si>
  <si>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</si>
  <si>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</si>
  <si>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</si>
  <si>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</si>
  <si>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</si>
  <si>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</si>
  <si>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</si>
  <si>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</si>
  <si>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</si>
  <si>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</si>
  <si>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</si>
  <si>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</si>
  <si>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</si>
  <si>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</si>
  <si>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</si>
  <si>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</si>
  <si>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</si>
  <si>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</si>
  <si>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</si>
  <si>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</si>
  <si>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</si>
  <si>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</si>
  <si>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</si>
  <si>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</si>
  <si>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</si>
  <si>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</si>
  <si>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</si>
  <si>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</si>
  <si>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</si>
  <si>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</si>
  <si>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</si>
  <si>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</si>
  <si>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</si>
  <si>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</si>
  <si>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</si>
  <si>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</si>
  <si>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</si>
  <si>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</si>
  <si>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</si>
  <si>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</si>
  <si>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</si>
  <si>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</si>
  <si>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</si>
  <si>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</si>
  <si>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</si>
  <si>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</si>
  <si>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</si>
  <si>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</si>
  <si>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</si>
  <si>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</si>
  <si>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</si>
  <si>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</si>
  <si>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</si>
  <si>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</si>
  <si>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</si>
  <si>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</si>
  <si>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</si>
  <si>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</si>
  <si>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</si>
  <si>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</si>
  <si>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</si>
  <si>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</si>
  <si>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</si>
  <si>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</si>
  <si>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</si>
  <si>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</si>
  <si>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</si>
  <si>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</si>
  <si>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</si>
  <si>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</si>
  <si>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</si>
  <si>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</si>
  <si>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</si>
  <si>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</si>
  <si>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</si>
  <si>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</si>
  <si>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</si>
  <si>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</si>
  <si>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</si>
  <si>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</si>
  <si>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</si>
  <si>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</si>
  <si>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</si>
  <si>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</si>
  <si>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</si>
  <si>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</si>
  <si>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</si>
  <si>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</si>
  <si>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</si>
  <si>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</si>
  <si>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</si>
  <si>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</si>
  <si>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</si>
  <si>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</si>
  <si>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</si>
  <si>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</si>
  <si>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</si>
  <si>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</si>
  <si>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</si>
  <si>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</si>
  <si>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</si>
  <si>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</si>
  <si>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</si>
  <si>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</si>
  <si>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</si>
  <si>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</si>
  <si>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</si>
  <si>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</si>
  <si>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</si>
  <si>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</si>
  <si>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</si>
  <si>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</si>
  <si>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</si>
  <si>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</si>
  <si>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</si>
  <si>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</si>
  <si>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</si>
  <si>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</si>
  <si>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</si>
  <si>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</si>
  <si>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</si>
  <si>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</si>
  <si>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</si>
  <si>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</si>
  <si>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</si>
  <si>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</si>
  <si>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</si>
  <si>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</si>
  <si>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</si>
  <si>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</si>
  <si>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</si>
  <si>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</si>
  <si>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</si>
  <si>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</si>
  <si>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</si>
  <si>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</si>
  <si>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</si>
  <si>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</si>
  <si>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</si>
  <si>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</si>
  <si>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</si>
  <si>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</si>
  <si>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</si>
  <si>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</si>
  <si>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</si>
  <si>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</si>
  <si>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</si>
  <si>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</si>
  <si>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</si>
  <si>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</si>
  <si>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</si>
  <si>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</si>
  <si>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</si>
  <si>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</si>
  <si>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</si>
  <si>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</si>
  <si>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</si>
  <si>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</si>
  <si>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</si>
  <si>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</si>
  <si>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</si>
  <si>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</si>
  <si>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</si>
  <si>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</si>
  <si>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</si>
  <si>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</si>
  <si>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</si>
  <si>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</si>
  <si>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</si>
  <si>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</si>
  <si>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</si>
  <si>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</si>
  <si>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</si>
  <si>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</si>
  <si>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</si>
  <si>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</si>
  <si>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</si>
  <si>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</si>
  <si>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</si>
  <si>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</si>
  <si>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</si>
  <si>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</si>
  <si>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</si>
  <si>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</si>
  <si>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</si>
  <si>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</si>
  <si>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</si>
  <si>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</si>
  <si>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</si>
  <si>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</si>
  <si>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</si>
  <si>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</si>
  <si>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</si>
  <si>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</si>
  <si>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</si>
  <si>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</si>
  <si>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</si>
  <si>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</si>
  <si>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</si>
  <si>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</si>
  <si>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</si>
  <si>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</si>
  <si>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</si>
  <si>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</si>
  <si>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</si>
  <si>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</si>
  <si>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</si>
  <si>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</si>
  <si>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</si>
  <si>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</si>
  <si>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</si>
  <si>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</si>
  <si>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</si>
  <si>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</si>
  <si>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</si>
  <si>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</si>
  <si>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</si>
  <si>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</si>
  <si>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</si>
  <si>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</si>
  <si>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</si>
  <si>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</si>
  <si>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</si>
  <si>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</si>
  <si>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</si>
  <si>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</si>
  <si>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</si>
  <si>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</si>
  <si>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</si>
  <si>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</si>
  <si>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</si>
  <si>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</si>
  <si>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</si>
  <si>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</si>
  <si>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</si>
  <si>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</si>
  <si>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</si>
  <si>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</si>
  <si>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</si>
  <si>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</si>
  <si>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</si>
  <si>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</si>
  <si>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</si>
  <si>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</si>
  <si>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</si>
  <si>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</si>
  <si>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</si>
  <si>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</si>
  <si>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</si>
  <si>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</si>
  <si>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</si>
  <si>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</si>
  <si>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</si>
  <si>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</si>
  <si>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</si>
  <si>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</si>
  <si>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</si>
  <si>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</si>
  <si>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</si>
  <si>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</si>
  <si>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</si>
  <si>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</si>
  <si>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</si>
  <si>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</si>
  <si>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</si>
  <si>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</si>
  <si>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</si>
  <si>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</si>
  <si>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</si>
  <si>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</si>
  <si>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</si>
  <si>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</si>
  <si>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</si>
  <si>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</si>
  <si>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</si>
  <si>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</si>
  <si>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</si>
  <si>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</si>
  <si>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</si>
  <si>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</si>
  <si>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</si>
  <si>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</si>
  <si>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</si>
  <si>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</si>
  <si>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</si>
  <si>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</si>
  <si>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</si>
  <si>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</si>
  <si>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</si>
  <si>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</si>
  <si>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</si>
  <si>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</si>
  <si>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</si>
  <si>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</si>
  <si>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</si>
  <si>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</si>
  <si>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</si>
  <si>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</si>
  <si>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</si>
  <si>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</si>
  <si>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</si>
  <si>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</si>
  <si>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</si>
  <si>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</si>
  <si>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</si>
  <si>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</si>
  <si>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</si>
  <si>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</si>
  <si>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</si>
  <si>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</si>
  <si>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</si>
  <si>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</si>
  <si>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</si>
  <si>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</si>
  <si>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</si>
  <si>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</si>
  <si>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</si>
  <si>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</si>
  <si>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</si>
  <si>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</si>
  <si>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</si>
  <si>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</si>
  <si>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</si>
  <si>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</si>
  <si>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</si>
  <si>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</si>
  <si>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</si>
  <si>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</si>
  <si>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</si>
  <si>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</si>
  <si>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</si>
  <si>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</si>
  <si>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</si>
  <si>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</si>
  <si>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</si>
  <si>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</si>
  <si>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</si>
  <si>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</si>
  <si>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</si>
  <si>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</si>
  <si>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</si>
  <si>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</si>
  <si>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</si>
  <si>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</si>
  <si>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</si>
  <si>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</si>
  <si>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</si>
  <si>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</si>
  <si>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</si>
  <si>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</si>
  <si>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</si>
  <si>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</si>
  <si>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</si>
  <si>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</si>
  <si>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</si>
  <si>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</si>
  <si>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</si>
  <si>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</si>
  <si>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</si>
  <si>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</si>
  <si>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</si>
  <si>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</si>
  <si>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</si>
  <si>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</si>
  <si>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</si>
  <si>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</si>
  <si>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</si>
  <si>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</si>
  <si>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</si>
  <si>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</si>
  <si>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</si>
  <si>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</si>
  <si>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</si>
  <si>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</si>
  <si>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</si>
  <si>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</si>
  <si>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</si>
  <si>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</si>
  <si>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</si>
  <si>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</si>
  <si>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</si>
  <si>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</si>
  <si>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</si>
  <si>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</si>
  <si>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</si>
  <si>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</si>
  <si>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</si>
  <si>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</si>
  <si>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</si>
  <si>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</si>
  <si>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</si>
  <si>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</si>
  <si>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</si>
  <si>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</si>
  <si>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</si>
  <si>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</si>
  <si>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</si>
  <si>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</si>
  <si>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</si>
  <si>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</si>
  <si>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</si>
  <si>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</si>
  <si>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</si>
  <si>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</si>
  <si>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</si>
  <si>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</si>
  <si>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</si>
  <si>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</si>
  <si>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</si>
  <si>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</si>
  <si>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</si>
  <si>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</si>
  <si>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</si>
  <si>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</si>
  <si>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</si>
  <si>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</si>
  <si>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</si>
  <si>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</si>
  <si>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</si>
  <si>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</si>
  <si>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</si>
  <si>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</si>
  <si>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</si>
  <si>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</si>
  <si>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</si>
  <si>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</si>
  <si>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</si>
  <si>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</si>
  <si>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</si>
  <si>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</si>
  <si>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</si>
  <si>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</si>
  <si>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</si>
  <si>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</si>
  <si>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</si>
  <si>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</si>
  <si>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</si>
  <si>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</si>
  <si>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</si>
  <si>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</si>
  <si>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</si>
  <si>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</si>
  <si>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</si>
  <si>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</si>
  <si>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</si>
  <si>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</si>
  <si>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</si>
  <si>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</si>
  <si>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</si>
  <si>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</si>
  <si>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</si>
  <si>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</si>
  <si>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</si>
  <si>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</si>
  <si>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</si>
  <si>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</si>
  <si>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</si>
  <si>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</si>
  <si>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</si>
  <si>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</si>
  <si>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</si>
  <si>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</si>
  <si>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</si>
  <si>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</si>
  <si>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</si>
  <si>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</si>
  <si>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</si>
  <si>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</si>
  <si>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</si>
  <si>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</si>
  <si>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</si>
  <si>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</si>
  <si>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</si>
  <si>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</si>
  <si>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</si>
  <si>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</si>
  <si>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</si>
  <si>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</si>
  <si>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</si>
  <si>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</si>
  <si>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</si>
  <si>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</si>
  <si>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</si>
  <si>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</si>
  <si>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</si>
  <si>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</si>
  <si>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</si>
  <si>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</si>
  <si>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</si>
  <si>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</si>
  <si>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</si>
  <si>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</si>
  <si>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</si>
  <si>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</si>
  <si>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</si>
  <si>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</si>
  <si>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</si>
  <si>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</si>
  <si>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</si>
  <si>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</si>
  <si>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</si>
  <si>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</si>
  <si>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</si>
  <si>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</si>
  <si>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</si>
  <si>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</si>
  <si>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</si>
  <si>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</si>
  <si>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</si>
  <si>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</si>
  <si>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</si>
  <si>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</si>
  <si>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</si>
  <si>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</si>
  <si>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</si>
  <si>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</si>
  <si>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</si>
  <si>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</si>
  <si>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</si>
  <si>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</si>
  <si>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</si>
  <si>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</si>
  <si>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</si>
  <si>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</si>
  <si>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</si>
  <si>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</si>
  <si>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</si>
  <si>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</si>
  <si>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</si>
  <si>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</si>
  <si>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</si>
  <si>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</si>
  <si>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</si>
  <si>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</si>
  <si>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</si>
  <si>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</si>
  <si>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</si>
  <si>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</si>
  <si>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</si>
  <si>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</si>
  <si>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</si>
  <si>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</si>
  <si>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</si>
  <si>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</si>
  <si>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</si>
  <si>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</si>
  <si>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</si>
  <si>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</si>
  <si>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</si>
  <si>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</si>
  <si>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</si>
  <si>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</si>
  <si>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</si>
  <si>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</si>
  <si>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</si>
  <si>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</si>
  <si>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</si>
  <si>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</si>
  <si>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</si>
  <si>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</si>
  <si>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</si>
  <si>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</si>
  <si>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</si>
  <si>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</si>
  <si>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</si>
  <si>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</si>
  <si>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</si>
  <si>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</si>
  <si>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</si>
  <si>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</si>
  <si>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</si>
  <si>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</si>
  <si>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</si>
  <si>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</si>
  <si>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</si>
  <si>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</si>
  <si>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</si>
  <si>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</si>
  <si>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</si>
  <si>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</si>
  <si>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</si>
  <si>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</si>
  <si>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</si>
  <si>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</si>
  <si>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</si>
  <si>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</si>
  <si>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</si>
  <si>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</si>
  <si>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</si>
  <si>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</si>
  <si>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</si>
  <si>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</si>
  <si>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</si>
  <si>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</si>
  <si>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</si>
  <si>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</si>
  <si>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</si>
  <si>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</si>
  <si>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</si>
  <si>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</si>
  <si>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</si>
  <si>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</si>
  <si>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</si>
  <si>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</si>
  <si>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</si>
  <si>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</si>
  <si>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</si>
  <si>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</si>
  <si>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</si>
  <si>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</si>
  <si>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</si>
  <si>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</si>
  <si>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</si>
  <si>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</si>
  <si>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</si>
  <si>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</si>
  <si>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</si>
  <si>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</si>
  <si>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</si>
  <si>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</si>
  <si>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</si>
  <si>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</si>
  <si>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</si>
  <si>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</si>
  <si>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</si>
  <si>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</si>
  <si>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</si>
  <si>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</si>
  <si>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</si>
  <si>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</si>
  <si>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</si>
  <si>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</si>
  <si>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</si>
  <si>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</si>
  <si>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</si>
  <si>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</si>
  <si>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</si>
  <si>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</si>
  <si>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</si>
  <si>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</si>
  <si>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</si>
  <si>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</si>
  <si>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</si>
  <si>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</si>
  <si>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</si>
  <si>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</si>
  <si>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</si>
  <si>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</si>
  <si>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</si>
  <si>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</si>
  <si>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</si>
  <si>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</si>
  <si>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</si>
  <si>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</si>
  <si>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</si>
  <si>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</si>
  <si>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</si>
  <si>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</si>
  <si>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</si>
  <si>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</si>
  <si>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</si>
  <si>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</si>
  <si>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</si>
  <si>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</si>
  <si>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</si>
  <si>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</si>
  <si>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</si>
  <si>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</si>
  <si>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</si>
  <si>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</si>
  <si>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</si>
  <si>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</si>
  <si>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</si>
  <si>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</si>
  <si>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</si>
  <si>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</si>
  <si>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</si>
  <si>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</si>
  <si>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</si>
  <si>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</si>
  <si>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</si>
  <si>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</si>
  <si>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</si>
  <si>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</si>
  <si>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</si>
  <si>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</si>
  <si>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</si>
  <si>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</si>
  <si>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</si>
  <si>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</si>
  <si>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</si>
  <si>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</si>
  <si>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</si>
  <si>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</si>
  <si>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</si>
  <si>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</si>
  <si>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</si>
  <si>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</si>
  <si>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</si>
  <si>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</si>
  <si>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</si>
  <si>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</si>
  <si>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</si>
  <si>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</si>
  <si>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</si>
  <si>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</si>
  <si>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</si>
  <si>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</si>
  <si>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</si>
  <si>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</si>
  <si>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</si>
  <si>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</si>
  <si>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</si>
  <si>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</si>
  <si>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</si>
  <si>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</si>
  <si>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</si>
  <si>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</si>
  <si>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</si>
  <si>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</si>
  <si>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</si>
  <si>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</si>
  <si>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</si>
  <si>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</si>
  <si>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</si>
  <si>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</si>
  <si>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</si>
  <si>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</si>
  <si>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</si>
  <si>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</si>
  <si>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</si>
  <si>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</si>
  <si>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</si>
  <si>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</si>
  <si>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</si>
  <si>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</si>
  <si>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</si>
  <si>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</si>
  <si>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</si>
  <si>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</si>
  <si>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</si>
  <si>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</si>
  <si>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</si>
  <si>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</si>
  <si>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</si>
  <si>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</si>
  <si>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</si>
  <si>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</si>
  <si>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</si>
  <si>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</si>
  <si>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</si>
  <si>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</si>
  <si>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</si>
  <si>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</si>
  <si>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</si>
  <si>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</si>
  <si>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</si>
  <si>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</si>
  <si>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</si>
  <si>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</si>
  <si>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</si>
  <si>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</si>
  <si>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</si>
  <si>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</si>
  <si>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</si>
  <si>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</si>
  <si>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</si>
  <si>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</si>
  <si>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</si>
  <si>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</si>
  <si>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</si>
  <si>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</si>
  <si>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</si>
  <si>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</si>
  <si>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</si>
  <si>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</si>
  <si>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</si>
  <si>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</si>
  <si>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</si>
  <si>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</si>
  <si>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</si>
  <si>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</si>
  <si>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</si>
  <si>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</si>
  <si>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</si>
  <si>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</si>
  <si>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</si>
  <si>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</si>
  <si>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</si>
  <si>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</si>
  <si>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</si>
  <si>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</si>
  <si>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</si>
  <si>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</si>
  <si>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</si>
  <si>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</si>
  <si>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</si>
  <si>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</si>
  <si>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</si>
  <si>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</si>
  <si>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</si>
  <si>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</si>
  <si>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</si>
  <si>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</si>
  <si>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</si>
  <si>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</si>
  <si>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</si>
  <si>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</si>
  <si>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</si>
  <si>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</si>
  <si>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</si>
  <si>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</si>
  <si>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</si>
  <si>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</si>
  <si>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</si>
  <si>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</si>
  <si>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</si>
  <si>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</si>
  <si>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</si>
  <si>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</si>
  <si>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</si>
  <si>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</si>
  <si>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</si>
  <si>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</si>
  <si>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</si>
  <si>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</si>
  <si>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</si>
  <si>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</si>
  <si>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</si>
  <si>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</si>
  <si>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</si>
  <si>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</si>
  <si>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</si>
  <si>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</si>
  <si>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</si>
  <si>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</si>
  <si>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</si>
  <si>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</si>
  <si>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</si>
  <si>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</si>
  <si>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</si>
  <si>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</si>
  <si>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</si>
  <si>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</si>
  <si>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</si>
  <si>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</si>
  <si>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</si>
  <si>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</si>
  <si>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</si>
  <si>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</si>
  <si>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</si>
  <si>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</si>
  <si>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</si>
  <si>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</si>
  <si>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</si>
  <si>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</si>
  <si>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</si>
  <si>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</si>
  <si>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</si>
  <si>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</si>
  <si>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</si>
  <si>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</si>
  <si>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</si>
  <si>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</si>
  <si>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</si>
  <si>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</si>
  <si>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</si>
  <si>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</si>
  <si>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</si>
  <si>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</si>
  <si>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</si>
  <si>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</si>
  <si>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</si>
  <si>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</si>
  <si>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</si>
  <si>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</si>
  <si>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</si>
  <si>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</si>
  <si>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</si>
  <si>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</si>
  <si>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</si>
  <si>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</si>
  <si>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</si>
  <si>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</si>
  <si>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</si>
  <si>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</si>
  <si>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</si>
  <si>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</si>
  <si>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</si>
  <si>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</si>
  <si>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</si>
  <si>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</si>
  <si>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</si>
  <si>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</si>
  <si>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</si>
  <si>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</si>
  <si>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</si>
  <si>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</si>
  <si>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</si>
  <si>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</si>
  <si>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</si>
  <si>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</si>
  <si>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</si>
  <si>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</si>
  <si>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</si>
  <si>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</si>
  <si>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</si>
  <si>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</si>
  <si>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</si>
  <si>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</si>
  <si>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</si>
  <si>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</si>
  <si>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</si>
  <si>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</si>
  <si>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</si>
  <si>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</si>
  <si>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</si>
  <si>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</si>
  <si>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</si>
  <si>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</si>
  <si>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</si>
  <si>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</si>
  <si>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</si>
  <si>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</si>
  <si>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</si>
  <si>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</si>
  <si>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</si>
  <si>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</si>
  <si>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</si>
  <si>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</si>
  <si>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</si>
  <si>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</si>
  <si>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</si>
  <si>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</si>
  <si>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</si>
  <si>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</si>
  <si>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</si>
  <si>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</si>
  <si>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</si>
  <si>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</si>
  <si>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</si>
  <si>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</si>
  <si>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</si>
  <si>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</si>
  <si>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</si>
  <si>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</si>
  <si>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</si>
  <si>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</si>
  <si>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</si>
  <si>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</si>
  <si>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</si>
  <si>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</si>
  <si>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</si>
  <si>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</si>
  <si>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</si>
  <si>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</si>
  <si>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</si>
  <si>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</si>
  <si>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</si>
  <si>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</si>
  <si>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</si>
  <si>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</si>
  <si>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</si>
  <si>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</si>
  <si>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</si>
  <si>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</si>
  <si>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</si>
  <si>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</si>
  <si>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</si>
  <si>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</si>
  <si>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</si>
  <si>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</si>
  <si>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</si>
  <si>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</si>
  <si>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</si>
  <si>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</si>
  <si>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</si>
  <si>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</si>
  <si>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</si>
  <si>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</si>
  <si>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</si>
  <si>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</si>
  <si>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</si>
  <si>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</si>
  <si>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</si>
  <si>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</si>
  <si>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</si>
  <si>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</si>
  <si>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</si>
  <si>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</si>
  <si>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</si>
  <si>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</si>
  <si>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</si>
  <si>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</si>
  <si>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</si>
  <si>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</si>
  <si>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</si>
  <si>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</si>
  <si>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</si>
  <si>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</si>
  <si>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</si>
  <si>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</si>
  <si>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</si>
  <si>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</si>
  <si>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</si>
  <si>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</si>
  <si>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</si>
  <si>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</si>
  <si>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</si>
  <si>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</si>
  <si>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</si>
  <si>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</si>
  <si>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</si>
  <si>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</si>
  <si>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</si>
  <si>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</si>
  <si>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</si>
  <si>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</si>
  <si>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</si>
  <si>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</si>
  <si>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</si>
  <si>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</si>
  <si>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</si>
  <si>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</si>
  <si>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</si>
  <si>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</si>
  <si>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</si>
  <si>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</si>
  <si>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</si>
  <si>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</si>
  <si>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</si>
  <si>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</si>
  <si>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</si>
  <si>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</si>
  <si>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</si>
  <si>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</si>
  <si>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</si>
  <si>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</si>
  <si>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</si>
  <si>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</si>
  <si>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</si>
  <si>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</si>
  <si>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</si>
  <si>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</si>
  <si>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</si>
  <si>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</si>
  <si>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</si>
  <si>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</si>
  <si>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</si>
  <si>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</si>
  <si>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</si>
  <si>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</si>
  <si>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</si>
  <si>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</si>
  <si>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</si>
  <si>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</si>
  <si>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</si>
  <si>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</si>
  <si>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</si>
  <si>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</si>
  <si>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</si>
  <si>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</si>
  <si>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</si>
  <si>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</si>
  <si>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</si>
  <si>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</si>
  <si>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</si>
  <si>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</si>
  <si>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</si>
  <si>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</si>
  <si>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</si>
  <si>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</si>
  <si>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</si>
  <si>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</si>
  <si>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</si>
  <si>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</si>
  <si>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</si>
  <si>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</si>
  <si>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</si>
  <si>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</si>
  <si>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</si>
  <si>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</si>
  <si>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</si>
  <si>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</si>
  <si>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</si>
  <si>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</si>
  <si>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</si>
  <si>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</si>
  <si>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</si>
  <si>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</si>
  <si>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</si>
  <si>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</si>
  <si>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</si>
  <si>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</si>
  <si>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</si>
  <si>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</si>
  <si>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</si>
  <si>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</si>
  <si>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</si>
  <si>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</si>
  <si>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</si>
  <si>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</si>
  <si>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</si>
  <si>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</si>
  <si>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</si>
  <si>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</si>
  <si>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</si>
  <si>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</si>
  <si>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</si>
  <si>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</si>
  <si>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</si>
  <si>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</si>
  <si>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</si>
  <si>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</si>
  <si>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</si>
  <si>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</si>
  <si>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</si>
  <si>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</si>
  <si>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</si>
  <si>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</si>
  <si>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</si>
  <si>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</si>
  <si>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</si>
  <si>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</si>
  <si>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</si>
  <si>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</si>
  <si>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</si>
  <si>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</si>
  <si>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</si>
  <si>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</si>
  <si>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</si>
  <si>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</si>
  <si>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</si>
  <si>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</si>
  <si>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</si>
  <si>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</si>
  <si>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</si>
  <si>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</si>
  <si>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</si>
  <si>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</si>
  <si>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</si>
  <si>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</si>
  <si>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</si>
  <si>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</si>
  <si>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</si>
  <si>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</si>
  <si>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</si>
  <si>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</si>
  <si>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</si>
  <si>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</si>
  <si>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</si>
  <si>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</si>
  <si>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</si>
  <si>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</si>
  <si>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</si>
  <si>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</si>
  <si>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</si>
  <si>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</si>
  <si>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</si>
  <si>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</si>
  <si>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</si>
  <si>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</si>
  <si>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</si>
  <si>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</si>
  <si>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</si>
  <si>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</si>
  <si>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</si>
  <si>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</si>
  <si>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</si>
  <si>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</si>
  <si>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</si>
  <si>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</si>
  <si>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</si>
  <si>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</si>
  <si>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</si>
  <si>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</si>
  <si>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</si>
  <si>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</si>
  <si>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</si>
  <si>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</si>
  <si>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</si>
  <si>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</si>
  <si>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</si>
  <si>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</si>
  <si>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</si>
  <si>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</si>
  <si>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</si>
  <si>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</si>
  <si>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</si>
  <si>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</si>
  <si>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</si>
  <si>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</si>
  <si>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</si>
  <si>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</si>
  <si>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</si>
  <si>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</si>
  <si>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</si>
  <si>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</si>
  <si>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</si>
  <si>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</si>
  <si>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</si>
  <si>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</si>
  <si>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</si>
  <si>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</si>
  <si>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</si>
  <si>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</si>
  <si>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</si>
  <si>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</si>
  <si>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</si>
  <si>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</si>
  <si>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</si>
  <si>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</si>
  <si>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</si>
  <si>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</si>
  <si>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</si>
  <si>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</si>
  <si>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</si>
  <si>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</si>
  <si>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</si>
  <si>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</si>
  <si>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</si>
  <si>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</si>
  <si>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</si>
  <si>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</si>
  <si>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</si>
  <si>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</si>
  <si>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</si>
  <si>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</si>
  <si>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</si>
  <si>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</si>
  <si>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</si>
  <si>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</si>
  <si>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</si>
  <si>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</si>
  <si>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</si>
  <si>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</si>
  <si>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</si>
  <si>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</si>
  <si>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</si>
  <si>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</si>
  <si>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</si>
  <si>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</si>
  <si>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</si>
  <si>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</si>
  <si>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</si>
  <si>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</si>
  <si>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</si>
  <si>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</si>
  <si>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</si>
  <si>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</si>
  <si>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</si>
  <si>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</si>
  <si>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</si>
  <si>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</si>
  <si>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</si>
  <si>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</si>
  <si>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</si>
  <si>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</si>
  <si>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</si>
  <si>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</si>
  <si>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</si>
  <si>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</si>
  <si>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</si>
  <si>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</si>
  <si>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</si>
  <si>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</si>
  <si>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</si>
  <si>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</si>
  <si>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</si>
  <si>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</si>
  <si>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</si>
  <si>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</si>
  <si>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</si>
  <si>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</si>
  <si>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</si>
  <si>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</si>
  <si>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</si>
  <si>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</si>
  <si>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</si>
  <si>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</si>
  <si>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</si>
  <si>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</si>
  <si>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</si>
  <si>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</si>
  <si>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</si>
  <si>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</si>
  <si>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</si>
  <si>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</si>
  <si>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</si>
  <si>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</si>
  <si>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</si>
  <si>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</si>
  <si>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</si>
  <si>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</si>
  <si>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</si>
  <si>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</si>
  <si>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</si>
  <si>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</si>
  <si>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</si>
  <si>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</si>
  <si>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</si>
  <si>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</si>
  <si>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</si>
  <si>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</si>
  <si>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</si>
  <si>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</si>
  <si>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</si>
  <si>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</si>
  <si>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</si>
  <si>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</si>
  <si>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</si>
  <si>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</si>
  <si>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</si>
  <si>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</si>
  <si>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</si>
  <si>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</si>
  <si>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</si>
  <si>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</si>
  <si>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</si>
  <si>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</si>
  <si>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</si>
  <si>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</si>
  <si>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</si>
  <si>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</si>
  <si>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</si>
  <si>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</si>
  <si>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</si>
  <si>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</si>
  <si>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</si>
  <si>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</si>
  <si>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</si>
  <si>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</si>
  <si>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</si>
  <si>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</si>
  <si>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</si>
  <si>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</si>
  <si>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</si>
  <si>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</si>
  <si>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</si>
  <si>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</si>
  <si>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</si>
  <si>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</si>
  <si>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</si>
  <si>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</si>
  <si>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</si>
  <si>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</si>
  <si>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</si>
  <si>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</si>
  <si>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</si>
  <si>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</si>
  <si>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</si>
  <si>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</si>
  <si>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</si>
  <si>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</si>
  <si>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</si>
  <si>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</si>
  <si>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</si>
  <si>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</si>
  <si>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</si>
  <si>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</si>
  <si>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</si>
  <si>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</si>
  <si>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</si>
  <si>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</si>
  <si>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</si>
  <si>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</si>
  <si>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</si>
  <si>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</si>
  <si>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</si>
  <si>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</si>
  <si>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</si>
  <si>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</si>
  <si>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</si>
  <si>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</si>
  <si>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</si>
  <si>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</si>
  <si>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</si>
  <si>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</si>
  <si>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</si>
  <si>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</si>
  <si>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</si>
  <si>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</si>
  <si>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</si>
  <si>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</si>
  <si>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</si>
  <si>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</si>
  <si>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</si>
  <si>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</si>
  <si>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</si>
  <si>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</si>
  <si>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</si>
  <si>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</si>
  <si>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</si>
  <si>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</si>
  <si>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</si>
  <si>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</si>
  <si>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</si>
  <si>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</si>
  <si>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</si>
  <si>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</si>
  <si>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</si>
  <si>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</si>
  <si>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</si>
  <si>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</si>
  <si>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</si>
  <si>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</si>
  <si>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</si>
  <si>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</si>
  <si>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</si>
  <si>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</si>
  <si>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</si>
  <si>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</si>
  <si>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</si>
  <si>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</si>
  <si>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</si>
  <si>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</si>
  <si>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</si>
  <si>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</si>
  <si>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</si>
  <si>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</si>
  <si>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</si>
  <si>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</si>
  <si>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</si>
  <si>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</si>
  <si>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</si>
  <si>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</si>
  <si>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</si>
  <si>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</si>
  <si>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</si>
  <si>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</si>
  <si>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</si>
  <si>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</si>
  <si>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</si>
  <si>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</si>
  <si>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</si>
  <si>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</si>
  <si>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</si>
  <si>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</si>
  <si>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</si>
  <si>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</si>
  <si>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</si>
  <si>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</si>
  <si>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</si>
  <si>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</si>
  <si>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</si>
  <si>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</si>
  <si>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</si>
  <si>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</si>
  <si>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</si>
  <si>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</si>
  <si>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</si>
  <si>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</si>
  <si>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</si>
  <si>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</si>
  <si>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</si>
  <si>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</si>
  <si>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</si>
  <si>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</si>
  <si>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</si>
  <si>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</si>
  <si>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</si>
  <si>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</si>
  <si>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</si>
  <si>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</si>
  <si>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</si>
  <si>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</si>
  <si>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</si>
  <si>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</si>
  <si>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</si>
  <si>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</si>
  <si>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</si>
  <si>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</si>
  <si>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</si>
  <si>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</si>
  <si>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</si>
  <si>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</si>
  <si>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</si>
  <si>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</si>
  <si>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</si>
  <si>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</si>
  <si>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</si>
  <si>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</si>
  <si>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</si>
  <si>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</si>
  <si>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</si>
  <si>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</si>
  <si>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</si>
  <si>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</si>
  <si>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</si>
  <si>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</si>
  <si>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</si>
  <si>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</si>
  <si>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</si>
  <si>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</si>
  <si>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</si>
  <si>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</si>
  <si>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</si>
  <si>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</si>
  <si>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</si>
  <si>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</si>
  <si>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</si>
  <si>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</si>
  <si>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</si>
  <si>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</si>
  <si>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</si>
  <si>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</si>
  <si>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</si>
  <si>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</si>
  <si>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</si>
  <si>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</si>
  <si>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</si>
  <si>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</si>
  <si>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</si>
  <si>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</si>
  <si>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</si>
  <si>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</si>
  <si>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</si>
  <si>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</si>
  <si>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</si>
  <si>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</si>
  <si>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</si>
  <si>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</si>
  <si>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</si>
  <si>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</si>
  <si>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</si>
  <si>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</si>
  <si>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</si>
  <si>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</si>
  <si>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</si>
  <si>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</si>
  <si>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</si>
  <si>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</si>
  <si>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</si>
  <si>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</si>
  <si>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</si>
  <si>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</si>
  <si>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</si>
  <si>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</si>
  <si>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</si>
  <si>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</si>
  <si>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</si>
  <si>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</si>
  <si>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</si>
  <si>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</si>
  <si>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</si>
  <si>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</si>
  <si>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</si>
  <si>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</si>
  <si>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</si>
  <si>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</si>
  <si>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</si>
  <si>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</si>
  <si>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</si>
  <si>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</si>
  <si>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</si>
  <si>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</si>
  <si>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</si>
  <si>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</si>
  <si>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</si>
  <si>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</si>
  <si>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</si>
  <si>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</si>
  <si>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</si>
  <si>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</si>
  <si>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</si>
  <si>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</si>
  <si>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</si>
  <si>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</si>
  <si>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</si>
  <si>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</si>
  <si>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</si>
  <si>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</si>
  <si>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</si>
  <si>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</si>
  <si>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</si>
  <si>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</si>
  <si>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</si>
  <si>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</si>
  <si>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</si>
  <si>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</si>
  <si>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</si>
  <si>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</si>
  <si>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</si>
  <si>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</si>
  <si>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</si>
  <si>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</si>
  <si>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</si>
  <si>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</si>
  <si>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</si>
  <si>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</si>
  <si>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</si>
  <si>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</si>
  <si>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</si>
  <si>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</si>
  <si>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</si>
  <si>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</si>
  <si>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</si>
  <si>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</si>
  <si>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</si>
  <si>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</si>
  <si>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</si>
  <si>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</si>
  <si>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</si>
  <si>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</si>
  <si>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</si>
  <si>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</si>
  <si>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</si>
  <si>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</si>
  <si>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</si>
  <si>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</si>
  <si>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</si>
  <si>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</si>
  <si>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</si>
  <si>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</si>
  <si>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</si>
  <si>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</si>
  <si>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</si>
  <si>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</si>
  <si>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</si>
  <si>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</si>
  <si>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</si>
  <si>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</si>
  <si>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</si>
  <si>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</si>
  <si>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</si>
  <si>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</si>
  <si>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</si>
  <si>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</si>
  <si>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</si>
  <si>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</si>
  <si>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</si>
  <si>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</si>
  <si>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</si>
  <si>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</si>
  <si>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</si>
  <si>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</si>
  <si>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</si>
  <si>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</si>
  <si>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</si>
  <si>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</si>
  <si>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</si>
  <si>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</si>
  <si>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</si>
  <si>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</si>
  <si>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</si>
  <si>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</si>
  <si>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</si>
  <si>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</si>
  <si>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</si>
  <si>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</si>
  <si>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</si>
  <si>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</si>
  <si>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</si>
  <si>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</si>
  <si>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</si>
  <si>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</si>
  <si>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</si>
  <si>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</si>
  <si>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</si>
  <si>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</si>
  <si>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</si>
  <si>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</si>
  <si>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</si>
  <si>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</si>
  <si>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</si>
  <si>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</si>
  <si>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</si>
  <si>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</si>
  <si>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</si>
  <si>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</si>
  <si>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</si>
  <si>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</si>
  <si>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</si>
  <si>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</si>
  <si>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</si>
  <si>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</si>
  <si>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</si>
  <si>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</si>
  <si>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</si>
  <si>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</si>
  <si>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</si>
  <si>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</si>
  <si>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</si>
  <si>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</si>
  <si>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</si>
  <si>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</si>
  <si>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</si>
  <si>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</si>
  <si>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</si>
  <si>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</si>
  <si>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</si>
  <si>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</si>
  <si>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</si>
  <si>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</si>
  <si>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</si>
  <si>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</si>
  <si>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</si>
  <si>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</si>
  <si>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</si>
  <si>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</si>
  <si>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</si>
  <si>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</si>
  <si>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</si>
  <si>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</si>
  <si>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</si>
  <si>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</si>
  <si>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</si>
  <si>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</si>
  <si>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</si>
  <si>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</si>
  <si>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</si>
  <si>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</si>
  <si>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</si>
  <si>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</si>
  <si>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</si>
  <si>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</si>
  <si>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</si>
  <si>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</si>
  <si>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</si>
  <si>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</si>
  <si>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</si>
  <si>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</si>
  <si>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</si>
  <si>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</si>
  <si>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</si>
  <si>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</si>
  <si>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</si>
  <si>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</si>
  <si>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</si>
  <si>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</si>
  <si>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</si>
  <si>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</si>
  <si>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</si>
  <si>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</si>
  <si>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</si>
  <si>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</si>
  <si>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</si>
  <si>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</si>
  <si>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</si>
  <si>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</si>
  <si>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</si>
  <si>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</si>
  <si>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</si>
  <si>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</si>
  <si>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</si>
  <si>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</si>
  <si>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</si>
  <si>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</si>
  <si>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</si>
  <si>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</si>
  <si>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</si>
  <si>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</si>
  <si>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</si>
  <si>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</si>
  <si>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</si>
  <si>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</si>
  <si>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</si>
  <si>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</si>
  <si>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</si>
  <si>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</si>
  <si>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</si>
  <si>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</si>
  <si>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</si>
  <si>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</si>
  <si>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</si>
  <si>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</si>
  <si>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</si>
  <si>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</si>
  <si>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</si>
  <si>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</si>
  <si>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</si>
  <si>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</si>
  <si>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</si>
  <si>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</si>
  <si>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</si>
  <si>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</si>
  <si>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</si>
  <si>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</si>
  <si>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</si>
  <si>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</si>
  <si>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</si>
  <si>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</si>
  <si>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</si>
  <si>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</si>
  <si>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</si>
  <si>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</si>
  <si>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</si>
  <si>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</si>
  <si>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</si>
  <si>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</si>
  <si>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</si>
  <si>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</si>
  <si>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</si>
  <si>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</si>
  <si>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</si>
  <si>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</si>
  <si>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</si>
  <si>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</si>
  <si>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</si>
  <si>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</si>
  <si>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</si>
  <si>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</si>
  <si>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</si>
  <si>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</si>
  <si>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</si>
  <si>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</si>
  <si>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</si>
  <si>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</si>
  <si>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</si>
  <si>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</si>
  <si>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</si>
  <si>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</si>
  <si>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</si>
  <si>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</si>
  <si>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</si>
  <si>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</si>
  <si>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</si>
  <si>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</si>
  <si>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</si>
  <si>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</si>
  <si>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</si>
  <si>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</si>
  <si>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</si>
  <si>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</si>
  <si>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</si>
  <si>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</si>
  <si>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</si>
  <si>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</si>
  <si>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</si>
  <si>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</si>
  <si>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</si>
  <si>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</si>
  <si>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</si>
  <si>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</si>
  <si>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</si>
  <si>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</si>
  <si>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</si>
  <si>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</si>
  <si>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</si>
  <si>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</si>
  <si>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</si>
  <si>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</si>
  <si>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</si>
  <si>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</si>
  <si>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</si>
  <si>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</si>
  <si>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</si>
  <si>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</si>
  <si>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</si>
  <si>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</si>
  <si>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</si>
  <si>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</si>
  <si>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</si>
  <si>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</si>
  <si>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</si>
  <si>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</si>
  <si>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</si>
  <si>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</si>
  <si>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</si>
  <si>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</si>
  <si>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</si>
  <si>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</si>
  <si>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</si>
  <si>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</si>
  <si>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</si>
  <si>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</si>
  <si>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</si>
  <si>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</si>
  <si>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</si>
  <si>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</si>
  <si>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</si>
  <si>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</si>
  <si>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</si>
  <si>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</si>
  <si>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</si>
  <si>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</si>
  <si>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</si>
  <si>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</si>
  <si>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</si>
  <si>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</si>
  <si>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</si>
  <si>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</si>
  <si>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</si>
  <si>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</si>
  <si>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</si>
  <si>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</si>
  <si>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</si>
  <si>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</si>
  <si>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</si>
  <si>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</si>
  <si>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</si>
  <si>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</si>
  <si>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</si>
  <si>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</si>
  <si>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</si>
  <si>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</si>
  <si>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</si>
  <si>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</si>
  <si>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</si>
  <si>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</si>
  <si>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</si>
  <si>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</si>
  <si>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</si>
  <si>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</si>
  <si>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</si>
  <si>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</si>
  <si>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</si>
  <si>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</si>
  <si>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</si>
  <si>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</si>
  <si>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</si>
  <si>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</si>
  <si>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</si>
  <si>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</si>
  <si>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</si>
  <si>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</si>
  <si>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</si>
  <si>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</si>
  <si>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</si>
  <si>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</si>
  <si>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</si>
  <si>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</si>
  <si>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</si>
  <si>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</si>
  <si>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</si>
  <si>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</si>
  <si>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</si>
  <si>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</si>
  <si>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</si>
  <si>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</si>
  <si>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</si>
  <si>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</si>
  <si>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</si>
  <si>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</si>
  <si>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</si>
  <si>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</si>
  <si>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</si>
  <si>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</si>
  <si>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</si>
  <si>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</si>
  <si>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</si>
  <si>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</si>
  <si>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</si>
  <si>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</si>
  <si>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</si>
  <si>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</si>
  <si>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</si>
  <si>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</si>
  <si>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</si>
  <si>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</si>
  <si>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</si>
  <si>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</si>
  <si>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</si>
  <si>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</si>
  <si>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</si>
  <si>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</si>
  <si>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</si>
  <si>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</si>
  <si>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</si>
  <si>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</si>
  <si>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</si>
  <si>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</si>
  <si>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</si>
  <si>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</si>
  <si>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</si>
  <si>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</si>
  <si>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</si>
  <si>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</si>
  <si>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</si>
  <si>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</si>
  <si>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</si>
  <si>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</si>
  <si>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</si>
  <si>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</si>
  <si>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</si>
  <si>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</si>
  <si>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</si>
  <si>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</si>
  <si>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</si>
  <si>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</si>
  <si>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</si>
  <si>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</si>
  <si>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</si>
  <si>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</si>
  <si>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</si>
  <si>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</si>
  <si>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</si>
  <si>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</si>
  <si>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</si>
  <si>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</si>
  <si>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</si>
  <si>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</si>
  <si>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</si>
  <si>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</si>
  <si>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</si>
  <si>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</si>
  <si>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</si>
  <si>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</si>
  <si>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</si>
  <si>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</si>
  <si>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</si>
  <si>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</si>
  <si>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</si>
  <si>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</si>
  <si>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</si>
  <si>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</si>
  <si>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</si>
  <si>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</si>
  <si>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</si>
  <si>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</si>
  <si>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</si>
  <si>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</si>
  <si>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</si>
  <si>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</si>
  <si>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</si>
  <si>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</si>
  <si>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</si>
  <si>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</si>
  <si>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</si>
  <si>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</si>
  <si>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</si>
  <si>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</si>
  <si>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</si>
  <si>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</si>
  <si>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</si>
  <si>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</si>
  <si>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</si>
  <si>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</si>
  <si>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</si>
  <si>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</si>
  <si>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</si>
  <si>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</si>
  <si>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</si>
  <si>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</si>
  <si>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</si>
  <si>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</si>
  <si>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</si>
  <si>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</si>
  <si>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</si>
  <si>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</si>
  <si>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</si>
  <si>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</si>
  <si>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</si>
  <si>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</si>
  <si>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</si>
  <si>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</si>
  <si>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</si>
  <si>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</si>
  <si>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</si>
  <si>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</si>
  <si>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</si>
  <si>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</si>
  <si>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</si>
  <si>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</si>
  <si>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</si>
  <si>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</si>
  <si>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</si>
  <si>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</si>
  <si>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</si>
  <si>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</si>
  <si>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</si>
  <si>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</si>
  <si>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</si>
  <si>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</si>
  <si>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</si>
  <si>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</si>
  <si>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</si>
  <si>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</si>
  <si>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</si>
  <si>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</si>
  <si>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</si>
  <si>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</si>
  <si>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</si>
  <si>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</si>
  <si>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</si>
  <si>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</si>
  <si>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</si>
  <si>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</si>
  <si>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</si>
  <si>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</si>
  <si>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</si>
  <si>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</si>
  <si>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</si>
  <si>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</si>
  <si>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</si>
  <si>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</si>
  <si>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</si>
  <si>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</si>
  <si>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</si>
  <si>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</si>
  <si>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</si>
  <si>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</si>
  <si>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</si>
  <si>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</si>
  <si>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</si>
  <si>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</si>
  <si>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</si>
  <si>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</si>
  <si>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</si>
  <si>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</si>
  <si>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</si>
  <si>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</si>
  <si>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</si>
  <si>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</si>
  <si>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</si>
  <si>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</si>
  <si>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</si>
  <si>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</si>
  <si>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</si>
  <si>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</si>
  <si>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</si>
  <si>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</si>
  <si>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</si>
  <si>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</si>
  <si>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</si>
  <si>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</si>
  <si>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</si>
  <si>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</si>
  <si>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</si>
  <si>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</si>
  <si>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</si>
  <si>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</si>
  <si>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</si>
  <si>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</si>
  <si>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</si>
  <si>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</si>
  <si>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</si>
  <si>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</si>
  <si>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</si>
  <si>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</si>
  <si>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</si>
  <si>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</si>
  <si>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</si>
  <si>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</si>
  <si>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</si>
  <si>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</si>
  <si>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</si>
  <si>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</si>
  <si>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</si>
  <si>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</si>
  <si>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</si>
  <si>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</si>
  <si>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</si>
  <si>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</si>
  <si>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</si>
  <si>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</si>
  <si>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</si>
  <si>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</si>
  <si>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</si>
  <si>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</si>
  <si>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</si>
  <si>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</si>
  <si>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</si>
  <si>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</si>
  <si>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</si>
  <si>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</si>
  <si>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</si>
  <si>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</si>
  <si>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</si>
  <si>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</si>
  <si>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</si>
  <si>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</si>
  <si>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</si>
  <si>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</si>
  <si>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</si>
  <si>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</si>
  <si>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</si>
  <si>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</si>
  <si>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</si>
  <si>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</si>
  <si>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</si>
  <si>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</si>
  <si>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</si>
  <si>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</si>
  <si>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</si>
  <si>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</si>
  <si>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</si>
  <si>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</si>
  <si>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</si>
  <si>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</si>
  <si>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</si>
  <si>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</si>
  <si>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</si>
  <si>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</si>
  <si>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</si>
  <si>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</si>
  <si>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</si>
  <si>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</si>
  <si>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</si>
  <si>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</si>
  <si>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</si>
  <si>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</si>
  <si>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</si>
  <si>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</si>
  <si>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</si>
  <si>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</si>
  <si>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</si>
  <si>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</si>
  <si>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</si>
  <si>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</si>
  <si>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</si>
  <si>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</si>
  <si>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</si>
  <si>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</si>
  <si>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</si>
  <si>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</si>
  <si>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</si>
  <si>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</si>
  <si>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</si>
  <si>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</si>
  <si>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</si>
  <si>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</si>
  <si>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</si>
  <si>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</si>
  <si>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</si>
  <si>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</si>
  <si>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</si>
  <si>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</si>
  <si>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</si>
  <si>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</si>
  <si>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</si>
  <si>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</si>
  <si>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</si>
  <si>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</si>
  <si>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</si>
  <si>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</si>
  <si>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</si>
  <si>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</si>
  <si>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</si>
  <si>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</si>
  <si>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</si>
  <si>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</si>
  <si>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</si>
  <si>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</si>
  <si>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</si>
  <si>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</si>
  <si>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</si>
  <si>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</si>
  <si>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</si>
  <si>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</si>
  <si>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</si>
  <si>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</si>
  <si>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</si>
  <si>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</si>
  <si>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</si>
  <si>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</si>
  <si>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</si>
  <si>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</si>
  <si>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</si>
  <si>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</si>
  <si>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</si>
  <si>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</si>
  <si>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</si>
  <si>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</si>
  <si>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</si>
  <si>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</si>
  <si>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</si>
  <si>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</si>
  <si>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</si>
  <si>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</si>
  <si>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</si>
  <si>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</si>
  <si>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</si>
  <si>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</si>
  <si>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</si>
  <si>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</si>
  <si>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</si>
  <si>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</si>
  <si>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</si>
  <si>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</si>
  <si>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</si>
  <si>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</si>
  <si>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</si>
  <si>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</si>
  <si>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</si>
  <si>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</si>
  <si>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</si>
  <si>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</si>
  <si>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</si>
  <si>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</si>
  <si>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</si>
  <si>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</si>
  <si>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</si>
  <si>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</si>
  <si>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</si>
  <si>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</si>
  <si>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</si>
  <si>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</si>
  <si>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</si>
  <si>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</si>
  <si>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</si>
  <si>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</si>
  <si>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</si>
  <si>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</si>
  <si>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</si>
  <si>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</si>
  <si>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</si>
  <si>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</si>
  <si>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</si>
  <si>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</si>
  <si>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</si>
  <si>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</si>
  <si>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</si>
  <si>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</si>
  <si>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</si>
  <si>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</si>
  <si>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</si>
  <si>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</si>
  <si>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</si>
  <si>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</si>
  <si>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</si>
  <si>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</si>
  <si>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</si>
  <si>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</si>
  <si>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</si>
  <si>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</si>
  <si>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</si>
  <si>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</si>
  <si>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</si>
  <si>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</si>
  <si>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</si>
  <si>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</si>
  <si>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</si>
  <si>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</si>
  <si>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</si>
  <si>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</si>
  <si>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</si>
  <si>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</si>
  <si>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</si>
  <si>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</si>
  <si>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</si>
  <si>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</si>
  <si>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</si>
  <si>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</si>
  <si>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</si>
  <si>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</si>
  <si>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</si>
  <si>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</si>
  <si>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</si>
  <si>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</si>
  <si>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</si>
  <si>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</si>
  <si>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</si>
  <si>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</si>
  <si>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</si>
  <si>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</si>
  <si>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</si>
  <si>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</si>
  <si>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</si>
  <si>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</si>
  <si>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</si>
  <si>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</si>
  <si>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</si>
  <si>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</si>
  <si>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</si>
  <si>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</si>
  <si>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</si>
  <si>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</si>
  <si>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</si>
  <si>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</si>
  <si>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</si>
  <si>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</si>
  <si>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</si>
  <si>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</si>
  <si>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</si>
  <si>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</si>
  <si>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</si>
  <si>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</si>
  <si>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</si>
  <si>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</si>
  <si>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</si>
  <si>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</si>
  <si>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</si>
  <si>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</si>
  <si>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</si>
  <si>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</si>
  <si>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</si>
  <si>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</si>
  <si>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</si>
  <si>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</si>
  <si>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</si>
  <si>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</si>
  <si>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</si>
  <si>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</si>
  <si>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</si>
  <si>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</si>
  <si>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</si>
  <si>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</si>
  <si>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</si>
  <si>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</si>
  <si>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</si>
  <si>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</si>
  <si>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</si>
  <si>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</si>
  <si>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</si>
  <si>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</si>
  <si>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</si>
  <si>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</si>
  <si>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</si>
  <si>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</si>
  <si>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</si>
  <si>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</si>
  <si>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</si>
  <si>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</si>
  <si>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</si>
  <si>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</si>
  <si>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</si>
  <si>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</si>
  <si>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</si>
  <si>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</si>
  <si>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</si>
  <si>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</si>
  <si>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</si>
  <si>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</si>
  <si>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</si>
  <si>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</si>
  <si>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</si>
  <si>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</si>
  <si>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</si>
  <si>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</si>
  <si>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</si>
  <si>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</si>
  <si>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</si>
  <si>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</si>
  <si>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</si>
  <si>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</si>
  <si>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</si>
  <si>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</si>
  <si>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</si>
  <si>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</si>
  <si>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</si>
  <si>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</si>
  <si>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</si>
  <si>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</si>
  <si>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</si>
  <si>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</si>
  <si>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</si>
  <si>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</si>
  <si>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</si>
  <si>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</si>
  <si>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</si>
  <si>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</si>
  <si>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</si>
  <si>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</si>
  <si>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</si>
  <si>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</si>
  <si>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</si>
  <si>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</si>
  <si>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</si>
  <si>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</si>
  <si>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</si>
  <si>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</si>
  <si>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</si>
  <si>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</si>
  <si>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</si>
  <si>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</si>
  <si>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</si>
  <si>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</si>
  <si>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</si>
  <si>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</si>
  <si>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</si>
  <si>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</si>
  <si>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</si>
  <si>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</si>
  <si>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</si>
  <si>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</si>
  <si>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</si>
  <si>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</si>
  <si>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</si>
  <si>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</si>
  <si>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</si>
  <si>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</si>
  <si>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</si>
  <si>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</si>
  <si>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</si>
  <si>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</si>
  <si>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</si>
  <si>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</si>
  <si>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</si>
  <si>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</si>
  <si>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</si>
  <si>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</si>
  <si>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</si>
  <si>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</si>
  <si>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</si>
  <si>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</si>
  <si>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</si>
  <si>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</si>
  <si>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</si>
  <si>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</si>
  <si>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</si>
  <si>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</si>
  <si>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</si>
  <si>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</si>
  <si>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</si>
  <si>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</si>
  <si>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</si>
  <si>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</si>
  <si>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</si>
  <si>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</si>
  <si>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</si>
  <si>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</si>
  <si>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</si>
  <si>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</si>
  <si>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</si>
  <si>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</si>
  <si>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</si>
  <si>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</si>
  <si>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</si>
  <si>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</si>
  <si>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</si>
  <si>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</si>
  <si>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</si>
  <si>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</si>
  <si>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</si>
  <si>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</si>
  <si>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</si>
  <si>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</si>
  <si>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</si>
  <si>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</si>
  <si>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</si>
  <si>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</si>
  <si>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</si>
  <si>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</si>
  <si>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</si>
  <si>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</si>
  <si>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</si>
  <si>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</si>
  <si>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</si>
  <si>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</si>
  <si>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</si>
  <si>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</si>
  <si>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</si>
  <si>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</si>
  <si>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</si>
  <si>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</si>
  <si>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</si>
  <si>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</si>
  <si>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</si>
  <si>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</si>
  <si>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</si>
  <si>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</si>
  <si>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</si>
  <si>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</si>
  <si>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</si>
  <si>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</si>
  <si>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</si>
  <si>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</si>
  <si>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</si>
  <si>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</si>
  <si>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</si>
  <si>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</si>
  <si>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</si>
  <si>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</si>
  <si>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</si>
  <si>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</si>
  <si>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</si>
  <si>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</si>
  <si>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</si>
  <si>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</si>
  <si>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</si>
  <si>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</si>
  <si>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</si>
  <si>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</si>
  <si>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</si>
  <si>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</si>
  <si>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</si>
  <si>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</si>
  <si>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</si>
  <si>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</si>
  <si>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</si>
  <si>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</si>
  <si>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</si>
  <si>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</si>
  <si>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</si>
  <si>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</si>
  <si>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</si>
  <si>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</si>
  <si>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</si>
  <si>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</si>
  <si>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</si>
  <si>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</si>
  <si>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</si>
  <si>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</si>
  <si>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</si>
  <si>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</si>
  <si>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</si>
  <si>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</si>
  <si>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</si>
  <si>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</si>
  <si>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</si>
  <si>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</si>
  <si>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</si>
  <si>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</si>
  <si>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</si>
  <si>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</si>
  <si>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</si>
  <si>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</si>
  <si>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</si>
  <si>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</si>
  <si>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</si>
  <si>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</si>
  <si>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</si>
  <si>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</si>
  <si>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</si>
  <si>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</si>
  <si>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</si>
  <si>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</si>
  <si>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</si>
  <si>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</si>
  <si>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</si>
  <si>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</si>
  <si>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</si>
  <si>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</si>
  <si>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</si>
  <si>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</si>
  <si>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</si>
  <si>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</si>
  <si>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</si>
  <si>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</si>
  <si>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</si>
  <si>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</si>
  <si>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</si>
  <si>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</si>
  <si>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</si>
  <si>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</si>
  <si>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</si>
  <si>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</si>
  <si>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</si>
  <si>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</si>
  <si>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</si>
  <si>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</si>
  <si>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</si>
  <si>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</si>
  <si>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</si>
  <si>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</si>
  <si>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</si>
  <si>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</si>
  <si>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</si>
  <si>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</si>
  <si>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</si>
  <si>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</si>
  <si>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</si>
  <si>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</si>
  <si>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</si>
  <si>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</si>
  <si>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</si>
  <si>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</si>
  <si>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</si>
  <si>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</si>
  <si>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</si>
  <si>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</si>
  <si>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</si>
  <si>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</si>
  <si>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</si>
  <si>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</si>
  <si>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</si>
  <si>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</si>
  <si>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</si>
  <si>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</si>
  <si>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</si>
  <si>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</si>
  <si>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</si>
  <si>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</si>
  <si>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</si>
  <si>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</si>
  <si>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</si>
  <si>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</si>
  <si>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</si>
  <si>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</si>
  <si>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</si>
  <si>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</si>
  <si>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</si>
  <si>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</si>
  <si>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</si>
  <si>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</si>
  <si>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</si>
  <si>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</si>
  <si>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</si>
  <si>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</si>
  <si>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</si>
  <si>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</si>
  <si>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</si>
  <si>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</si>
  <si>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</si>
  <si>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</si>
  <si>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</si>
  <si>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</si>
  <si>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</si>
  <si>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</si>
  <si>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</si>
  <si>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</si>
  <si>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</si>
  <si>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</si>
  <si>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</si>
  <si>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</si>
  <si>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</si>
  <si>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</si>
  <si>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</si>
  <si>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</si>
  <si>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</si>
  <si>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</si>
  <si>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</si>
  <si>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</si>
  <si>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</si>
  <si>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</si>
  <si>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</si>
  <si>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</si>
  <si>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</si>
  <si>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</si>
  <si>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</si>
  <si>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</si>
  <si>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</si>
  <si>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</si>
  <si>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</si>
  <si>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</si>
  <si>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</si>
  <si>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</si>
  <si>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</si>
  <si>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</si>
  <si>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</si>
  <si>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</si>
  <si>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</si>
  <si>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</si>
  <si>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</si>
  <si>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</si>
  <si>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</si>
  <si>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</si>
  <si>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</si>
  <si>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</si>
  <si>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</si>
  <si>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</si>
  <si>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</si>
  <si>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</si>
  <si>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</si>
  <si>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</si>
  <si>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</si>
  <si>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</si>
  <si>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</si>
  <si>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</si>
  <si>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</si>
  <si>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</si>
  <si>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</si>
  <si>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</si>
  <si>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</si>
  <si>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</si>
  <si>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</si>
  <si>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</si>
  <si>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</si>
  <si>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</si>
  <si>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</si>
  <si>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</si>
  <si>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</si>
  <si>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</si>
  <si>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</si>
  <si>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</si>
  <si>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</si>
  <si>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</si>
  <si>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</si>
  <si>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</si>
  <si>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</si>
  <si>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</si>
  <si>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</si>
  <si>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</si>
  <si>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</si>
  <si>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</si>
  <si>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</si>
  <si>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</si>
  <si>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</si>
  <si>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</si>
  <si>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</si>
  <si>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</si>
  <si>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</si>
  <si>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</si>
  <si>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</si>
  <si>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</si>
  <si>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</si>
  <si>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</si>
  <si>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</si>
  <si>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</si>
  <si>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</si>
  <si>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</si>
  <si>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</si>
  <si>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</si>
  <si>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</si>
  <si>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</si>
  <si>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</si>
  <si>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</si>
  <si>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</si>
  <si>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</si>
  <si>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</si>
  <si>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</si>
  <si>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</si>
  <si>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</si>
  <si>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</si>
  <si>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</si>
  <si>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</si>
  <si>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</si>
  <si>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</si>
  <si>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</si>
  <si>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</si>
  <si>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</si>
  <si>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</si>
  <si>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</si>
  <si>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</si>
  <si>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</si>
  <si>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</si>
  <si>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</si>
  <si>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</si>
  <si>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</si>
  <si>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</si>
  <si>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</si>
  <si>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</si>
  <si>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</si>
  <si>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</si>
  <si>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</si>
  <si>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</si>
  <si>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</si>
  <si>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</si>
  <si>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</si>
  <si>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</si>
  <si>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</si>
  <si>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</si>
  <si>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</si>
  <si>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</si>
  <si>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</si>
  <si>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</si>
  <si>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</si>
  <si>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</si>
  <si>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</si>
  <si>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</si>
  <si>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</si>
  <si>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</si>
  <si>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</si>
  <si>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</si>
  <si>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</si>
  <si>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</si>
  <si>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</si>
  <si>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</si>
  <si>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</si>
  <si>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</si>
  <si>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</si>
  <si>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</si>
  <si>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</si>
  <si>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</si>
  <si>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</si>
  <si>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</si>
  <si>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</si>
  <si>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</si>
  <si>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</si>
  <si>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</si>
  <si>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</si>
  <si>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</si>
  <si>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</si>
  <si>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</si>
  <si>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</si>
  <si>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</si>
  <si>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</si>
  <si>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</si>
  <si>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</si>
  <si>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</si>
  <si>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</si>
  <si>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</si>
  <si>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</si>
  <si>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</si>
  <si>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</si>
  <si>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</si>
  <si>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</si>
  <si>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</si>
  <si>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</si>
  <si>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</si>
  <si>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</si>
  <si>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</si>
  <si>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</si>
  <si>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</si>
  <si>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</si>
  <si>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</si>
  <si>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</si>
  <si>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</si>
  <si>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</si>
  <si>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</si>
  <si>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</si>
  <si>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</si>
  <si>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</si>
  <si>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</si>
  <si>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</si>
  <si>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</si>
  <si>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</si>
  <si>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</si>
  <si>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</si>
  <si>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</si>
  <si>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</si>
  <si>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</si>
  <si>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</si>
  <si>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</si>
  <si>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</si>
  <si>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</si>
  <si>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</si>
  <si>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</si>
  <si>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</si>
  <si>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</si>
  <si>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</si>
  <si>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</si>
  <si>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</si>
  <si>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</si>
  <si>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</si>
  <si>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</si>
  <si>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</si>
  <si>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</si>
  <si>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</si>
  <si>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</si>
  <si>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</si>
  <si>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</si>
  <si>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</si>
  <si>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</si>
  <si>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</si>
  <si>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</si>
  <si>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</si>
  <si>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</si>
  <si>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</si>
  <si>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</si>
  <si>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</si>
  <si>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</si>
  <si>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</si>
  <si>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</si>
  <si>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</si>
  <si>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</si>
  <si>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</si>
  <si>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</si>
  <si>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</si>
  <si>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</si>
  <si>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</si>
  <si>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</si>
  <si>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</si>
  <si>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</si>
  <si>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</si>
  <si>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</si>
  <si>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</si>
  <si>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</si>
  <si>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</si>
  <si>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</si>
  <si>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</si>
  <si>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</si>
  <si>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</si>
  <si>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</si>
  <si>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</si>
  <si>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</si>
  <si>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</si>
  <si>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</si>
  <si>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</si>
  <si>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</si>
  <si>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</si>
  <si>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</si>
  <si>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</si>
  <si>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</si>
  <si>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</si>
  <si>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</si>
  <si>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</si>
  <si>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</si>
  <si>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</si>
  <si>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</si>
  <si>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</si>
  <si>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</si>
  <si>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</si>
  <si>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</si>
  <si>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</si>
  <si>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</si>
  <si>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</si>
  <si>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</si>
  <si>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</si>
  <si>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</si>
  <si>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</si>
  <si>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</si>
  <si>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</si>
  <si>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</si>
  <si>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</si>
  <si>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</si>
  <si>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</si>
  <si>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</si>
  <si>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</si>
  <si>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</si>
  <si>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</si>
  <si>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</si>
  <si>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</si>
  <si>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</si>
  <si>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</si>
  <si>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</si>
  <si>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</si>
  <si>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</si>
  <si>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</si>
  <si>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</si>
  <si>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</si>
  <si>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</si>
  <si>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</si>
  <si>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</si>
  <si>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</si>
  <si>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</si>
  <si>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</si>
  <si>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</si>
  <si>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</si>
  <si>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</si>
  <si>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</si>
  <si>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</si>
  <si>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</si>
  <si>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</si>
  <si>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</si>
  <si>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</si>
  <si>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</si>
  <si>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</si>
  <si>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</si>
  <si>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</si>
  <si>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</si>
  <si>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</si>
  <si>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</si>
  <si>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</si>
  <si>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</si>
  <si>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</si>
  <si>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</si>
  <si>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</si>
  <si>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</si>
  <si>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</si>
  <si>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</si>
  <si>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</si>
  <si>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</si>
  <si>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</si>
  <si>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</si>
  <si>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</si>
  <si>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</si>
  <si>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</si>
  <si>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</si>
  <si>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</si>
  <si>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</si>
  <si>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</si>
  <si>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</si>
  <si>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</si>
  <si>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</si>
  <si>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</si>
  <si>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</si>
  <si>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</si>
  <si>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</si>
  <si>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</si>
  <si>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</si>
  <si>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</si>
  <si>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</si>
  <si>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</si>
  <si>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</si>
  <si>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</si>
  <si>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</si>
  <si>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</si>
  <si>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</si>
  <si>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</si>
  <si>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</si>
  <si>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</si>
  <si>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</si>
  <si>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</si>
  <si>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</si>
  <si>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</si>
  <si>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</si>
  <si>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</si>
  <si>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</si>
  <si>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</si>
  <si>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</si>
  <si>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</si>
  <si>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</si>
  <si>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</si>
  <si>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</si>
  <si>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</si>
  <si>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</si>
  <si>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</si>
  <si>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</si>
  <si>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</si>
  <si>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</si>
  <si>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</si>
  <si>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</si>
  <si>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</si>
  <si>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</si>
  <si>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</si>
  <si>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</si>
  <si>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</si>
  <si>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</si>
  <si>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</si>
  <si>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</si>
  <si>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</si>
  <si>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</si>
  <si>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</si>
  <si>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</si>
  <si>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</si>
  <si>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</si>
  <si>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</si>
  <si>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</si>
  <si>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</si>
  <si>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</si>
  <si>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</si>
  <si>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</si>
  <si>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</si>
  <si>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</si>
  <si>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</si>
  <si>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</si>
  <si>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</si>
  <si>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</si>
  <si>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</si>
  <si>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</si>
  <si>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</si>
  <si>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</si>
  <si>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</si>
  <si>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</si>
  <si>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</si>
  <si>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</si>
  <si>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</si>
  <si>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</si>
  <si>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</si>
  <si>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</si>
  <si>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</si>
  <si>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</si>
  <si>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</si>
  <si>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</si>
  <si>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</si>
  <si>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</si>
  <si>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</si>
  <si>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</si>
  <si>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</si>
  <si>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</si>
  <si>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</si>
  <si>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</si>
  <si>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</si>
  <si>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</si>
  <si>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</si>
  <si>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</si>
  <si>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</si>
  <si>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</si>
  <si>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</si>
  <si>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</si>
  <si>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</si>
  <si>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</si>
  <si>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</si>
  <si>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</si>
  <si>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</si>
  <si>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</si>
  <si>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</si>
  <si>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</si>
  <si>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</si>
  <si>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</si>
  <si>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</si>
  <si>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</si>
  <si>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</si>
  <si>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</si>
  <si>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</si>
  <si>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</si>
  <si>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</si>
  <si>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</si>
  <si>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</si>
  <si>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</si>
  <si>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</si>
  <si>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</si>
  <si>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</si>
  <si>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</si>
  <si>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</si>
  <si>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</si>
  <si>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</si>
  <si>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</si>
  <si>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</si>
  <si>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</si>
  <si>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</si>
  <si>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</si>
  <si>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</si>
  <si>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</si>
  <si>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</si>
  <si>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</si>
  <si>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</si>
  <si>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</si>
  <si>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</si>
  <si>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</si>
  <si>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</si>
  <si>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</si>
  <si>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</si>
  <si>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</si>
  <si>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</si>
  <si>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</si>
  <si>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</si>
  <si>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</si>
  <si>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</si>
  <si>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</si>
  <si>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</si>
  <si>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</si>
  <si>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</si>
  <si>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</si>
  <si>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</si>
  <si>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</si>
  <si>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</si>
  <si>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</si>
  <si>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</si>
  <si>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</si>
  <si>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</si>
  <si>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</si>
  <si>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</si>
  <si>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</si>
  <si>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</si>
  <si>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</si>
  <si>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</si>
  <si>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</si>
  <si>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</si>
  <si>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</si>
  <si>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</si>
  <si>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</si>
  <si>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</si>
  <si>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</si>
  <si>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</si>
  <si>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</si>
  <si>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</si>
  <si>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</si>
  <si>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</si>
  <si>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</si>
  <si>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</si>
  <si>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</si>
  <si>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</si>
  <si>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</si>
  <si>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</si>
  <si>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</si>
  <si>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</si>
  <si>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</si>
  <si>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</si>
  <si>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</si>
  <si>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</si>
  <si>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</si>
  <si>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</si>
  <si>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</si>
  <si>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</si>
  <si>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</si>
  <si>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</si>
  <si>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</si>
  <si>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</si>
  <si>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</si>
  <si>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</si>
  <si>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</si>
  <si>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</si>
  <si>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</si>
  <si>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</si>
  <si>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</si>
  <si>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</si>
  <si>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</si>
  <si>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</si>
  <si>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</si>
  <si>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</si>
  <si>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</si>
  <si>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</si>
  <si>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</si>
  <si>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</si>
  <si>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</si>
  <si>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</si>
  <si>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</si>
  <si>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</si>
  <si>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</si>
  <si>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</si>
  <si>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</si>
  <si>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</si>
  <si>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</si>
  <si>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</si>
  <si>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</si>
  <si>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</si>
  <si>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</si>
  <si>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</si>
  <si>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</si>
  <si>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</si>
  <si>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</si>
  <si>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</si>
  <si>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</si>
  <si>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</si>
  <si>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</si>
  <si>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</si>
  <si>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</si>
  <si>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</si>
  <si>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</si>
  <si>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</si>
  <si>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</si>
  <si>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</si>
  <si>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</si>
  <si>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</si>
  <si>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</si>
  <si>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</si>
  <si>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</si>
  <si>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</si>
  <si>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</si>
  <si>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</si>
  <si>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</si>
  <si>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</si>
  <si>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</si>
  <si>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</si>
  <si>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</si>
  <si>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</si>
  <si>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</si>
  <si>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</si>
  <si>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</si>
  <si>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</si>
  <si>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</si>
  <si>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</si>
  <si>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</si>
  <si>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</si>
  <si>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</si>
  <si>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</si>
  <si>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</si>
  <si>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</si>
  <si>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</si>
  <si>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</si>
  <si>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</si>
  <si>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</si>
  <si>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</si>
  <si>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</si>
  <si>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</si>
  <si>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</si>
  <si>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</si>
  <si>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</si>
  <si>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</si>
  <si>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</si>
  <si>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</si>
  <si>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</si>
  <si>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</si>
  <si>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</si>
  <si>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</si>
  <si>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</si>
  <si>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</si>
  <si>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</si>
  <si>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</si>
  <si>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</si>
  <si>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</si>
  <si>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</si>
  <si>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</si>
  <si>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</si>
  <si>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</si>
  <si>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</si>
  <si>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</si>
  <si>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</si>
  <si>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</si>
  <si>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</si>
  <si>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</si>
  <si>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</si>
  <si>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</si>
  <si>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</si>
  <si>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</si>
  <si>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</si>
  <si>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</si>
  <si>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</si>
  <si>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</si>
  <si>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</si>
  <si>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</si>
  <si>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</si>
  <si>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</si>
  <si>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</si>
  <si>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</si>
  <si>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</si>
  <si>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</si>
  <si>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</si>
  <si>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</si>
  <si>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</si>
  <si>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</si>
  <si>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</si>
  <si>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</si>
  <si>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</si>
  <si>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</si>
  <si>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</si>
  <si>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</si>
  <si>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</si>
  <si>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</si>
  <si>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</si>
  <si>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</si>
  <si>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</si>
  <si>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</si>
  <si>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</si>
  <si>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</si>
  <si>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</si>
  <si>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</si>
  <si>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</si>
  <si>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</si>
  <si>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</si>
  <si>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</si>
  <si>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</si>
  <si>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</si>
  <si>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</si>
  <si>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</si>
  <si>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</si>
  <si>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</si>
  <si>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</si>
  <si>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</si>
  <si>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</si>
  <si>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</si>
  <si>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</si>
  <si>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</si>
  <si>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</si>
  <si>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</si>
  <si>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</si>
  <si>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</si>
  <si>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</si>
  <si>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</si>
  <si>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</si>
  <si>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</si>
  <si>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</si>
  <si>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</si>
  <si>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</si>
  <si>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</si>
  <si>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</si>
  <si>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</si>
  <si>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</si>
  <si>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</si>
  <si>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</si>
  <si>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</si>
  <si>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</si>
  <si>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</si>
  <si>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</si>
  <si>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</si>
  <si>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</si>
  <si>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</si>
  <si>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</si>
  <si>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</si>
  <si>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</si>
  <si>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</si>
  <si>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</si>
  <si>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</si>
  <si>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</si>
  <si>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</si>
  <si>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</si>
  <si>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</si>
  <si>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</si>
  <si>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</si>
  <si>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</si>
  <si>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</si>
  <si>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</si>
  <si>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</si>
  <si>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</si>
  <si>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</si>
  <si>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</si>
  <si>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</si>
  <si>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</si>
  <si>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</si>
  <si>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</si>
  <si>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</si>
  <si>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</si>
  <si>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</si>
  <si>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</si>
  <si>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</si>
  <si>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</si>
  <si>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</si>
  <si>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</si>
  <si>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</si>
  <si>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</si>
  <si>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</si>
  <si>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</si>
  <si>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</si>
  <si>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</si>
  <si>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</si>
  <si>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</si>
  <si>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</si>
  <si>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</si>
  <si>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</si>
  <si>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</si>
  <si>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</si>
  <si>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</si>
  <si>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</si>
  <si>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</si>
  <si>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</si>
  <si>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</si>
  <si>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</si>
  <si>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</si>
  <si>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</si>
  <si>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</si>
  <si>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</si>
  <si>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</si>
  <si>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</si>
  <si>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</si>
  <si>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</si>
  <si>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</si>
  <si>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</si>
  <si>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</si>
  <si>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</si>
  <si>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</si>
  <si>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</si>
  <si>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</si>
  <si>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</si>
  <si>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</si>
  <si>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</si>
  <si>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</si>
  <si>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</si>
  <si>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</si>
  <si>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</si>
  <si>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</si>
  <si>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</si>
  <si>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</si>
  <si>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</si>
  <si>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</si>
  <si>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</si>
  <si>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</si>
  <si>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</si>
  <si>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</si>
  <si>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</si>
  <si>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</si>
  <si>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</si>
  <si>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</si>
  <si>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</si>
  <si>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</si>
  <si>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</si>
  <si>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</si>
  <si>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</si>
  <si>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</si>
  <si>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</si>
  <si>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</si>
  <si>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</si>
  <si>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</si>
  <si>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</si>
  <si>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</si>
  <si>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</si>
  <si>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</si>
  <si>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</si>
  <si>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</si>
  <si>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</si>
  <si>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</si>
  <si>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</si>
  <si>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</si>
  <si>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</si>
  <si>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</si>
  <si>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</si>
  <si>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</si>
  <si>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</si>
  <si>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</si>
  <si>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</si>
  <si>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</si>
  <si>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</si>
  <si>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</si>
  <si>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</si>
  <si>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</si>
  <si>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</si>
  <si>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</si>
  <si>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</si>
  <si>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</si>
  <si>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</si>
  <si>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</si>
  <si>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</si>
  <si>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</si>
  <si>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</si>
  <si>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</si>
  <si>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</si>
  <si>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</si>
  <si>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</si>
  <si>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</si>
  <si>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</si>
  <si>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</si>
  <si>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</si>
  <si>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</si>
  <si>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</si>
  <si>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</si>
  <si>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</si>
  <si>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</si>
  <si>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</si>
  <si>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</si>
  <si>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</si>
  <si>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</si>
  <si>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</si>
  <si>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</si>
  <si>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</si>
  <si>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</si>
  <si>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</si>
  <si>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</si>
  <si>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</si>
  <si>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</si>
  <si>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</si>
  <si>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</si>
  <si>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</si>
  <si>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</si>
  <si>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</si>
  <si>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</si>
  <si>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</si>
  <si>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</si>
  <si>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</si>
  <si>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</si>
  <si>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</si>
  <si>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</si>
  <si>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</si>
  <si>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</si>
  <si>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</si>
  <si>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</si>
  <si>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</si>
  <si>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</si>
  <si>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</si>
  <si>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</si>
  <si>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</si>
  <si>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</si>
  <si>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</si>
  <si>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</si>
  <si>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</si>
  <si>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</si>
  <si>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</si>
  <si>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</si>
  <si>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</si>
  <si>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</si>
  <si>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</si>
  <si>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</si>
  <si>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</si>
  <si>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</si>
  <si>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</si>
  <si>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</si>
  <si>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</si>
  <si>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</si>
  <si>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</si>
  <si>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</si>
  <si>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</si>
  <si>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</si>
  <si>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</si>
  <si>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</si>
  <si>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</si>
  <si>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</si>
  <si>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</si>
  <si>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</si>
  <si>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</si>
  <si>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</si>
  <si>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</si>
  <si>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</si>
  <si>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</si>
  <si>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</si>
  <si>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</si>
  <si>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</si>
  <si>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</si>
  <si>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</si>
  <si>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</si>
  <si>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</si>
  <si>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</si>
  <si>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</si>
  <si>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</si>
  <si>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</si>
  <si>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</si>
  <si>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</si>
  <si>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</si>
  <si>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</si>
  <si>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</si>
  <si>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</si>
  <si>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</si>
  <si>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</si>
  <si>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</si>
  <si>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</si>
  <si>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</si>
  <si>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</si>
  <si>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</si>
  <si>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</si>
  <si>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</si>
  <si>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</si>
  <si>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</si>
  <si>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</si>
  <si>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</si>
  <si>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</si>
  <si>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</si>
  <si>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</si>
  <si>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</si>
  <si>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</si>
  <si>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</si>
  <si>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</si>
  <si>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</si>
  <si>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</si>
  <si>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</si>
  <si>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</si>
  <si>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</si>
  <si>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</si>
  <si>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</si>
  <si>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</si>
  <si>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</si>
  <si>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</si>
  <si>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</si>
  <si>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</si>
  <si>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</si>
  <si>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</si>
  <si>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</si>
  <si>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</si>
  <si>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</si>
  <si>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</si>
  <si>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</si>
  <si>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</si>
  <si>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</si>
  <si>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</si>
  <si>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</si>
  <si>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</si>
  <si>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</si>
  <si>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</si>
  <si>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</si>
  <si>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</si>
  <si>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</si>
  <si>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</si>
  <si>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</si>
  <si>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</si>
  <si>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</si>
  <si>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</si>
  <si>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</si>
  <si>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</si>
  <si>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</si>
  <si>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</si>
  <si>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</si>
  <si>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</si>
  <si>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</si>
  <si>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</si>
  <si>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</si>
  <si>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</si>
  <si>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</si>
  <si>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</si>
  <si>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</si>
  <si>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</si>
  <si>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</si>
  <si>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</si>
  <si>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</si>
  <si>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</si>
  <si>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</si>
  <si>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</si>
  <si>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</si>
  <si>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</si>
  <si>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</si>
  <si>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</si>
  <si>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</si>
  <si>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</si>
  <si>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</si>
  <si>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</si>
  <si>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</si>
  <si>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</si>
  <si>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</si>
  <si>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</si>
  <si>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</si>
  <si>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</si>
  <si>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</si>
  <si>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</si>
  <si>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</si>
  <si>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</si>
  <si>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</si>
  <si>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</si>
  <si>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</si>
  <si>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</si>
  <si>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</si>
  <si>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</si>
  <si>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</si>
  <si>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</si>
  <si>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</si>
  <si>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</si>
  <si>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</si>
  <si>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</si>
  <si>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</si>
  <si>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</si>
  <si>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</si>
  <si>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</si>
  <si>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</si>
  <si>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</si>
  <si>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</si>
  <si>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</si>
  <si>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</si>
  <si>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</si>
  <si>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</si>
  <si>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</si>
  <si>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</si>
  <si>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</si>
  <si>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</si>
  <si>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</si>
  <si>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</si>
  <si>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</si>
  <si>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</si>
  <si>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</si>
  <si>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</si>
  <si>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</si>
  <si>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</si>
  <si>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</si>
  <si>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</si>
  <si>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</si>
  <si>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</si>
  <si>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</si>
  <si>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</si>
  <si>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</si>
  <si>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</si>
  <si>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</si>
  <si>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</si>
  <si>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</si>
  <si>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</si>
  <si>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</si>
  <si>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</si>
  <si>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</si>
  <si>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</si>
  <si>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</si>
  <si>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</si>
  <si>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</si>
  <si>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</si>
  <si>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</si>
  <si>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</si>
  <si>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</si>
  <si>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</si>
  <si>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</si>
  <si>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</si>
  <si>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</si>
  <si>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</si>
  <si>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</si>
  <si>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</si>
  <si>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</si>
  <si>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</si>
  <si>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</si>
  <si>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</si>
  <si>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</si>
  <si>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</si>
  <si>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</si>
  <si>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</si>
  <si>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</si>
  <si>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</si>
  <si>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</si>
  <si>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</si>
  <si>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</si>
  <si>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</si>
  <si>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</si>
  <si>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</si>
  <si>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</si>
  <si>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</si>
  <si>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</si>
  <si>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</si>
  <si>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</si>
  <si>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</si>
  <si>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</si>
  <si>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</si>
  <si>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</si>
  <si>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</si>
  <si>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</si>
  <si>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</si>
  <si>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</si>
  <si>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</si>
  <si>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</si>
  <si>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</si>
  <si>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</si>
  <si>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</si>
  <si>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</si>
  <si>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</si>
  <si>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</si>
  <si>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</si>
  <si>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</si>
  <si>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</si>
  <si>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</si>
  <si>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</si>
  <si>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</si>
  <si>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</si>
  <si>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</si>
  <si>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</si>
  <si>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</si>
  <si>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</si>
  <si>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</si>
  <si>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</si>
  <si>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</si>
  <si>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</si>
  <si>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</si>
  <si>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</si>
  <si>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</si>
  <si>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</si>
  <si>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</si>
  <si>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</si>
  <si>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</si>
  <si>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</si>
  <si>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</si>
  <si>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</si>
  <si>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</si>
  <si>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</si>
  <si>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</si>
  <si>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</si>
  <si>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</si>
  <si>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</si>
  <si>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</si>
  <si>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</si>
  <si>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</si>
  <si>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</si>
  <si>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</si>
  <si>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</si>
  <si>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</si>
  <si>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</si>
  <si>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</si>
  <si>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</si>
  <si>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</si>
  <si>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</si>
  <si>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</si>
  <si>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</si>
  <si>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</si>
  <si>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</si>
  <si>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</si>
  <si>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</si>
  <si>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</si>
  <si>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</si>
  <si>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</si>
  <si>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</si>
  <si>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</si>
  <si>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</si>
  <si>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</si>
  <si>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</si>
  <si>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</si>
  <si>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</si>
  <si>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</si>
  <si>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</si>
  <si>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</si>
  <si>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</si>
  <si>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</si>
  <si>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</si>
  <si>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</si>
  <si>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</si>
  <si>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</si>
  <si>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</si>
  <si>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</si>
  <si>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</si>
  <si>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</si>
  <si>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</si>
  <si>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</si>
  <si>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</si>
  <si>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</si>
  <si>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</si>
  <si>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</si>
  <si>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</si>
  <si>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</si>
  <si>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</si>
  <si>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</si>
  <si>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</si>
  <si>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</si>
  <si>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</si>
  <si>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</si>
  <si>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</si>
  <si>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</si>
  <si>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</si>
  <si>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</si>
  <si>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</si>
  <si>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</si>
  <si>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</si>
  <si>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</si>
  <si>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</si>
  <si>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</si>
  <si>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</si>
  <si>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</si>
  <si>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</si>
  <si>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</si>
  <si>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</si>
  <si>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</si>
  <si>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</si>
  <si>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</si>
  <si>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</si>
  <si>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</si>
  <si>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</si>
  <si>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</si>
  <si>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</si>
  <si>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</si>
  <si>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</si>
  <si>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</si>
  <si>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</si>
  <si>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</si>
  <si>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</si>
  <si>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</si>
  <si>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</si>
  <si>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</si>
  <si>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</si>
  <si>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</si>
  <si>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</si>
  <si>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</si>
  <si>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</si>
  <si>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</si>
  <si>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</si>
  <si>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</si>
  <si>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</si>
  <si>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</si>
  <si>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</si>
  <si>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</si>
  <si>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</si>
  <si>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</si>
  <si>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</si>
  <si>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</si>
  <si>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</si>
  <si>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</si>
  <si>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</si>
  <si>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</si>
  <si>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</si>
  <si>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</si>
  <si>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</si>
  <si>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</si>
  <si>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</si>
  <si>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</si>
  <si>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</si>
  <si>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</si>
  <si>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</si>
  <si>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</si>
  <si>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</si>
  <si>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</si>
  <si>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</si>
  <si>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</si>
  <si>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</si>
  <si>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</si>
  <si>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</si>
  <si>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</si>
  <si>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</si>
  <si>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</si>
  <si>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</si>
  <si>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</si>
  <si>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</si>
  <si>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</si>
  <si>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</si>
  <si>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</si>
  <si>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</si>
  <si>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</si>
  <si>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</si>
  <si>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</si>
  <si>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</si>
  <si>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</si>
  <si>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</si>
  <si>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</si>
  <si>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</si>
  <si>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</si>
  <si>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</si>
  <si>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</si>
  <si>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</si>
  <si>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</si>
  <si>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</si>
  <si>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</si>
  <si>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</si>
  <si>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</si>
  <si>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</si>
  <si>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</si>
  <si>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</si>
  <si>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</si>
  <si>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</si>
  <si>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</si>
  <si>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</si>
  <si>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</si>
  <si>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</si>
  <si>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</si>
  <si>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</si>
  <si>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</si>
  <si>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</si>
  <si>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</si>
  <si>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</si>
  <si>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</si>
  <si>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</si>
  <si>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</si>
  <si>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</si>
  <si>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</si>
  <si>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</si>
  <si>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</si>
  <si>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</si>
  <si>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</si>
  <si>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</si>
  <si>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</si>
  <si>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</si>
  <si>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</si>
  <si>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</si>
  <si>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</si>
  <si>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</si>
  <si>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</si>
  <si>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</si>
  <si>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</si>
  <si>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</si>
  <si>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</si>
  <si>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</si>
  <si>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</si>
  <si>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</si>
  <si>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</si>
  <si>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</si>
  <si>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</si>
  <si>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</si>
  <si>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</si>
  <si>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</si>
  <si>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</si>
  <si>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</si>
  <si>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</si>
  <si>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</si>
  <si>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</si>
  <si>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</si>
  <si>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</si>
  <si>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</si>
  <si>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</si>
  <si>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</si>
  <si>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</si>
  <si>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</si>
  <si>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</si>
  <si>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</si>
  <si>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</si>
  <si>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</si>
  <si>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</si>
  <si>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</si>
  <si>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</si>
  <si>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</si>
  <si>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</si>
  <si>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</si>
  <si>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</si>
  <si>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</si>
  <si>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</si>
  <si>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</si>
  <si>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</si>
  <si>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</si>
  <si>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</si>
  <si>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</si>
  <si>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</si>
  <si>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</si>
  <si>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</si>
  <si>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</si>
  <si>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</si>
  <si>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</si>
  <si>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</si>
  <si>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</si>
  <si>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</si>
  <si>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</si>
  <si>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</si>
  <si>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</si>
  <si>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</si>
  <si>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</si>
  <si>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</si>
  <si>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</si>
  <si>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</si>
  <si>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</si>
  <si>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</si>
  <si>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</si>
  <si>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</si>
  <si>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</si>
  <si>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</si>
  <si>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</si>
  <si>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</si>
  <si>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</si>
  <si>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</si>
  <si>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</si>
  <si>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</si>
  <si>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</si>
  <si>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</si>
  <si>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</si>
  <si>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</si>
  <si>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</si>
  <si>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</si>
  <si>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</si>
  <si>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</si>
  <si>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</si>
  <si>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</si>
  <si>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</si>
  <si>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</si>
  <si>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</si>
  <si>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</si>
  <si>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</si>
  <si>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</si>
  <si>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</si>
  <si>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</si>
  <si>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</si>
  <si>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</si>
  <si>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</si>
  <si>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</si>
  <si>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</si>
  <si>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</si>
  <si>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</si>
  <si>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</si>
  <si>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</si>
  <si>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</si>
  <si>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</si>
  <si>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</si>
  <si>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</si>
  <si>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</si>
  <si>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</si>
  <si>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</si>
  <si>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</si>
  <si>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</si>
  <si>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</si>
  <si>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</si>
  <si>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</si>
  <si>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</si>
  <si>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</si>
  <si>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</si>
  <si>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</si>
  <si>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</si>
  <si>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</si>
  <si>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</si>
  <si>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</si>
  <si>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</si>
  <si>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</si>
  <si>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</si>
  <si>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</si>
  <si>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</si>
  <si>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</si>
  <si>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</si>
  <si>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</si>
  <si>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</si>
  <si>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</si>
  <si>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</si>
  <si>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</si>
  <si>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</si>
  <si>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</si>
  <si>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</si>
  <si>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</si>
  <si>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</si>
  <si>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</si>
  <si>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</si>
  <si>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</si>
  <si>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</si>
  <si>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</si>
  <si>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</si>
  <si>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</si>
  <si>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</si>
  <si>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</si>
  <si>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</si>
  <si>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</si>
  <si>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</si>
  <si>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</si>
  <si>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</si>
  <si>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</si>
  <si>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</si>
  <si>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</si>
  <si>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</si>
  <si>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</si>
  <si>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</si>
  <si>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</si>
  <si>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</si>
  <si>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</si>
  <si>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</si>
  <si>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</si>
  <si>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</si>
  <si>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</si>
  <si>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</si>
  <si>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</si>
  <si>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</si>
  <si>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</si>
  <si>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</si>
  <si>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</si>
  <si>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</si>
  <si>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</si>
  <si>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</si>
  <si>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</si>
  <si>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</si>
  <si>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</si>
  <si>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</si>
  <si>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</si>
  <si>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</si>
  <si>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</si>
  <si>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</si>
  <si>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</si>
  <si>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</si>
  <si>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</si>
  <si>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</si>
  <si>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</si>
  <si>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</si>
  <si>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</si>
  <si>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</si>
  <si>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</si>
  <si>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</si>
  <si>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</si>
  <si>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</si>
  <si>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</si>
  <si>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</si>
  <si>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</si>
  <si>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</si>
  <si>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</si>
  <si>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</si>
  <si>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</si>
  <si>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</si>
  <si>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</si>
  <si>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</si>
  <si>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</si>
  <si>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</si>
  <si>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</si>
  <si>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</si>
  <si>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</si>
  <si>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</si>
  <si>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</si>
  <si>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</si>
  <si>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</si>
  <si>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</si>
  <si>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</si>
  <si>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</si>
  <si>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</si>
  <si>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</si>
  <si>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</si>
  <si>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</si>
  <si>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</si>
  <si>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</si>
  <si>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</si>
  <si>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</si>
  <si>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</si>
  <si>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</si>
  <si>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</si>
  <si>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</si>
  <si>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</si>
  <si>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</si>
  <si>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</si>
  <si>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</si>
  <si>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</si>
  <si>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</si>
  <si>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</si>
  <si>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PCM-20251205-00000937</t>
  </si>
  <si>
    <t xml:space="preserve">Access night issue, USF area team will check morning </t>
  </si>
  <si>
    <t>NO PCM</t>
  </si>
  <si>
    <t>Site access owner refused to enter the contract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</si>
  <si>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</si>
  <si>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</si>
  <si>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</si>
  <si>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</si>
  <si>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</si>
  <si>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</si>
  <si>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</si>
  <si>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</si>
  <si>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PCM-20251205-00001047</t>
  </si>
  <si>
    <t>EM team on the way: ETA 50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</si>
</sst>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1"/>
      <color theme="1"/>
      <name val="Aptos"/>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7" totalsRowShown="0" headerRowDxfId="96" dataDxfId="95" headerRowBorderDxfId="93" tableBorderDxfId="94" totalsRowBorderDxfId="92">
  <autoFilter ref="A1:L19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6" totalsRowShown="0" headerRowDxfId="79" dataDxfId="78" headerRowBorderDxfId="76" tableBorderDxfId="77" totalsRowBorderDxfId="75">
  <autoFilter ref="A1:L28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3" totalsRowShown="0" headerRowDxfId="62" dataDxfId="61" headerRowBorderDxfId="59" tableBorderDxfId="60">
  <autoFilter ref="A1:L9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84" totalsRowShown="0" headerRowDxfId="46" dataDxfId="45" headerRowBorderDxfId="43" tableBorderDxfId="44" totalsRowBorderDxfId="42">
  <autoFilter ref="A1:L18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 totalsRowShown="0" headerRowDxfId="29" dataDxfId="28" headerRowBorderDxfId="26" tableBorderDxfId="27">
  <autoFilter ref="A1:L5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16" totalsRowShown="0" headerRowDxfId="13" tableBorderDxfId="12">
  <autoFilter ref="A1:L41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7"/>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333.98996238425752</v>
      </c>
      <c r="H2" s="73">
        <v>45662.943402777775</v>
      </c>
      <c r="I2" s="56" t="str">
        <f>IFERROR(VLOOKUP(D2,DB!A:F,6,0),"")</f>
        <v>Generator-SG</v>
      </c>
      <c r="J2" s="56" t="str">
        <f>IFERROR(VLOOKUP(D2,DB!A:G,7,0),"")</f>
        <v>Dead</v>
      </c>
      <c r="K2" s="64" t="s">
        <v>39107</v>
      </c>
      <c r="L2" s="62" t="str">
        <f>IFERROR(VLOOKUP(D2,DB!A:I,9,0),"")</f>
        <v>Latis</v>
      </c>
    </row>
    <row r="3" spans="1:15" ht="15" customHeight="1">
      <c r="A3" s="126"/>
      <c r="B3" s="125" t="str">
        <f>IFERROR(VLOOKUP(D3,DB!A:K,11,0),"")</f>
        <v/>
      </c>
      <c r="C3" s="125"/>
      <c r="D3" s="56"/>
      <c r="E3" s="124"/>
      <c r="F3" s="123"/>
      <c r="G3" s="122">
        <f ca="1">IFERROR(NOW()-F3,"-")</f>
        <v>45996.938388310184</v>
      </c>
      <c r="H3" s="123"/>
      <c r="I3" s="125" t="str">
        <f>IFERROR(VLOOKUP(D3,DB!A:F,6,0),"")</f>
        <v/>
      </c>
      <c r="J3" s="125" t="str">
        <f>IFERROR(VLOOKUP(D3,DB!A:G,7,0),"")</f>
        <v/>
      </c>
      <c r="K3" s="121"/>
      <c r="L3" s="120" t="str">
        <f>IFERROR(VLOOKUP(D3,DB!A:I,9,0),"")</f>
        <v/>
      </c>
    </row>
    <row r="4" spans="1:15" ht="15" customHeight="1">
      <c r="A4" s="126"/>
      <c r="B4" s="125" t="str">
        <f>IFERROR(VLOOKUP(D4,DB!A:K,11,0),"")</f>
        <v/>
      </c>
      <c r="C4" s="125"/>
      <c r="D4" s="56"/>
      <c r="E4" s="124"/>
      <c r="F4" s="123"/>
      <c r="G4" s="122">
        <f ca="1">IFERROR(NOW()-F4,"-")</f>
        <v>45996.938388310184</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45996.938388310184</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45996.938388310184</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45996.938388310184</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45996.938388310184</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45996.938388310184</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45996.938388310184</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45996.938388310184</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45996.938388310184</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45996.938388310184</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45996.938388310184</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45996.938388310184</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45996.938388310184</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45996.938388310184</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45996.938388310184</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45996.938388310184</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45996.938388310184</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45996.938388310184</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45996.938388310184</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45996.938388310184</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45996.938388310184</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45996.938388310184</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45996.938388310184</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45996.938388310184</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45996.938388310184</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45996.938388310184</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45996.938388310184</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45996.938388310184</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45996.938388310184</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45996.938388310184</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45996.938388310184</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45996.938388310184</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45996.938388310184</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45996.938388310184</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45996.938388310184</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45996.938388310184</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45996.938388310184</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45996.938388310184</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45996.938388310184</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45996.938388310184</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45996.938388310184</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45996.938388310184</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45996.938388310184</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45996.938388310184</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45996.938388310184</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45996.938388310184</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45996.938388310184</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45996.938388310184</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45996.938388310184</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45996.938388310184</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45996.938388310184</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45996.938388310184</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45996.938388310184</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45996.938388310184</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45996.938388310184</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45996.938388310184</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45996.938388310184</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45996.938388310184</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45996.938388310184</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45996.938388310184</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45996.938388310184</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45996.938388310184</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45996.938388310184</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45996.938388310184</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45996.938388310184</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45996.938388310184</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45996.938388310184</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45996.938388310184</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45996.938388310184</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45996.938388310184</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45996.938388310184</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45996.938388310184</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45996.938388310184</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45996.938388310184</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45996.938388310184</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45996.938388310184</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45996.938388310184</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45996.938388310184</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45996.938388310184</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45996.938388310184</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45996.938388310184</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45996.938388310184</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45996.938388310184</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45996.938388310184</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45996.938388310184</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45996.938388310184</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45996.938388310184</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45996.938388310184</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45996.938388310184</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45996.938388310184</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45996.938388310184</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45996.938388310184</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45996.938388310184</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45996.938388310184</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45996.938388310184</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45996.938388310184</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45996.938388310184</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45996.938388310184</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45996.938388310184</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45996.938388310184</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45996.938388310184</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45996.938388310184</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45996.938388310184</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45996.938388310184</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45996.938388310184</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45996.938388310184</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45996.938388310184</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45996.938388310184</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45996.938388310184</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45996.938388310184</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45996.938388310184</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45996.938388310184</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45996.938388310184</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45996.938388310184</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45996.938388310184</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45996.938388310184</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45996.938388310184</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45996.938388310184</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45996.938388310184</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45996.938388310184</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45996.938388310184</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45996.938388310184</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45996.938388310184</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45996.938388310184</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45996.938388310184</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45996.938388310184</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45996.938388310184</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45996.938388310184</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45996.938388310184</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45996.938388310184</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45996.938388310184</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45996.938388310184</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45996.938388310184</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45996.938388310184</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45996.938388310184</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45996.938388310184</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45996.938388310184</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45996.938388310184</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45996.938388310184</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45996.938388310184</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45996.938388310184</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45996.938388310184</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45996.938388310184</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45996.938388310184</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45996.938388310184</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45996.938388310184</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45996.938388310184</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45996.938388310184</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45996.938388310184</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45996.938388310184</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45996.938388310184</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45996.938388310184</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45996.938388310184</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45996.938388310184</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45996.938388310184</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45996.938388310184</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45996.938388310184</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45996.938388310184</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45996.938388310184</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45996.938388310184</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45996.938388310184</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45996.938388310184</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45996.938388310184</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45996.938388310184</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45996.938388310184</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45996.938388310184</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45996.938388310184</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45996.938388310184</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45996.938388310184</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45996.938388310184</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45996.938388310184</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45996.938388310184</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45996.938388310184</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45996.938388310184</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45996.938388310184</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45996.938388310184</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45996.938388310184</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45996.938388310184</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45996.938388310184</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45996.938388310184</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45996.938388310184</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45996.938388310184</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45996.938388310184</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45996.938388310184</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45996.938388310184</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45996.938388310184</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45996.938388310184</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45996.938388310184</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45996.938388310184</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45996.938388310184</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45996.938388310184</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45996.938388310184</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45996.938388310184</v>
      </c>
      <c r="H196" s="123"/>
      <c r="I196" s="125" t="str">
        <f>IFERROR(VLOOKUP(D196,DB!A:F,6,0),"")</f>
        <v/>
      </c>
      <c r="J196" s="125" t="str">
        <f>IFERROR(VLOOKUP(D196,DB!A:G,7,0),"")</f>
        <v/>
      </c>
      <c r="K196" s="121"/>
      <c r="L196" s="120" t="str">
        <f>IFERROR(VLOOKUP(D196,DB!A:I,9,0),"")</f>
        <v/>
      </c>
    </row>
    <row r="197" spans="1:12" ht="15" customHeight="1">
      <c r="A197" s="126"/>
      <c r="B197" s="125" t="str">
        <f>IFERROR(VLOOKUP(D197,DB!A:K,11,0),"")</f>
        <v/>
      </c>
      <c r="C197" s="125"/>
      <c r="D197" s="56"/>
      <c r="E197" s="124"/>
      <c r="F197" s="123"/>
      <c r="G197" s="122">
        <f ca="1">IFERROR(NOW()-F197,"-")</f>
        <v>45996.938388310184</v>
      </c>
      <c r="H197" s="123"/>
      <c r="I197" s="125" t="str">
        <f>IFERROR(VLOOKUP(D197,DB!A:F,6,0),"")</f>
        <v/>
      </c>
      <c r="J197" s="125" t="str">
        <f>IFERROR(VLOOKUP(D197,DB!A:G,7,0),"")</f>
        <v/>
      </c>
      <c r="K197" s="121"/>
      <c r="L197" s="120" t="str">
        <f>IFERROR(VLOOKUP(D197,DB!A:I,9,0),"")</f>
        <v/>
      </c>
    </row>
  </sheetData>
  <customSheetViews>
    <customSheetView guid="{F6042A99-DD27-4453-835D-0834D95730CC}" filter="1" showAutoFilter="1">
      <pageMargins left="0" right="0" top="0" bottom="0" header="0" footer="0"/>
      <autoFilter ref="B1:M1" xr:uid="{0AD4EFD2-E942-4CF1-8B3A-2D37433417A7}"/>
    </customSheetView>
  </customSheetViews>
  <dataValidations count="2">
    <dataValidation allowBlank="1" showInputMessage="1" showErrorMessage="1" sqref="E1" xr:uid="{5DBA255D-CDD9-49FB-AD3C-AF70AB4EE696}"/>
    <dataValidation type="list" allowBlank="1" showInputMessage="1" showErrorMessage="1" sqref="E2:E1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6"/>
  <sheetViews>
    <sheetView workbookViewId="0">
      <selection activeCell="D10" sqref="D10"/>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171.93855034722219</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8">
        <v>45984.387418981481</v>
      </c>
      <c r="G4" s="99">
        <f ca="1">IFERROR(NOW()-F4,"-")</f>
        <v>12.550969328702195</v>
      </c>
      <c r="H4" s="98">
        <v>45984.381168981483</v>
      </c>
      <c r="I4" s="18" t="str">
        <f>IFERROR(VLOOKUP(D4,DB!A:F,6,0),"")</f>
        <v>SCECO</v>
      </c>
      <c r="J4" s="18" t="str">
        <f>IFERROR(VLOOKUP(D4,DB!A:G,7,0),"")</f>
        <v>Vandalized</v>
      </c>
      <c r="K4" s="19" t="s">
        <v>39115</v>
      </c>
      <c r="L4" s="18" t="str">
        <f>IFERROR(VLOOKUP(D4,DB!A:I,9,0),"")</f>
        <v>Latis</v>
      </c>
    </row>
    <row r="5" spans="1:12" ht="31.5" customHeight="1">
      <c r="A5" s="96"/>
      <c r="B5" s="18" t="str">
        <f>IFERROR(VLOOKUP(D5,DB!A:K,11,0),"")</f>
        <v/>
      </c>
      <c r="C5" s="18"/>
      <c r="D5" s="18"/>
      <c r="E5" s="97"/>
      <c r="F5" s="98"/>
      <c r="G5" s="99">
        <f ca="1">IFERROR(NOW()-F5,"-")</f>
        <v>45996.938388310184</v>
      </c>
      <c r="H5" s="98"/>
      <c r="I5" s="18" t="str">
        <f>IFERROR(VLOOKUP(D5,DB!A:F,6,0),"")</f>
        <v/>
      </c>
      <c r="J5" s="18" t="str">
        <f>IFERROR(VLOOKUP(D5,DB!A:G,7,0),"")</f>
        <v/>
      </c>
      <c r="K5" s="19"/>
      <c r="L5" s="18" t="str">
        <f>IFERROR(VLOOKUP(D5,DB!A:I,9,0),"")</f>
        <v/>
      </c>
    </row>
    <row r="6" spans="1:12" ht="31.5" customHeight="1">
      <c r="A6" s="96"/>
      <c r="B6" s="18" t="str">
        <f>IFERROR(VLOOKUP(D6,DB!A:K,11,0),"")</f>
        <v/>
      </c>
      <c r="C6" s="18"/>
      <c r="D6" s="18"/>
      <c r="E6" s="97"/>
      <c r="F6" s="98"/>
      <c r="G6" s="99">
        <f ca="1">IFERROR(NOW()-F6,"-")</f>
        <v>45996.938388310184</v>
      </c>
      <c r="H6" s="98"/>
      <c r="I6" s="18" t="str">
        <f>IFERROR(VLOOKUP(D6,DB!A:F,6,0),"")</f>
        <v/>
      </c>
      <c r="J6" s="18" t="str">
        <f>IFERROR(VLOOKUP(D6,DB!A:G,7,0),"")</f>
        <v/>
      </c>
      <c r="K6" s="19"/>
      <c r="L6" s="18" t="str">
        <f>IFERROR(VLOOKUP(D6,DB!A:I,9,0),"")</f>
        <v/>
      </c>
    </row>
    <row r="7" spans="1:12" ht="31.5" customHeight="1">
      <c r="A7" s="96"/>
      <c r="B7" s="18" t="str">
        <f>IFERROR(VLOOKUP(D7,DB!A:K,11,0),"")</f>
        <v/>
      </c>
      <c r="C7" s="18"/>
      <c r="D7" s="18"/>
      <c r="E7" s="97"/>
      <c r="F7" s="98"/>
      <c r="G7" s="99">
        <f ca="1">IFERROR(NOW()-F7,"-")</f>
        <v>45996.938388310184</v>
      </c>
      <c r="H7" s="98"/>
      <c r="I7" s="18" t="str">
        <f>IFERROR(VLOOKUP(D7,DB!A:F,6,0),"")</f>
        <v/>
      </c>
      <c r="J7" s="18" t="str">
        <f>IFERROR(VLOOKUP(D7,DB!A:G,7,0),"")</f>
        <v/>
      </c>
      <c r="K7" s="19"/>
      <c r="L7" s="18" t="str">
        <f>IFERROR(VLOOKUP(D7,DB!A:I,9,0),"")</f>
        <v/>
      </c>
    </row>
    <row r="8" spans="1:12" ht="31.5" customHeight="1">
      <c r="A8" s="96"/>
      <c r="B8" s="18" t="str">
        <f>IFERROR(VLOOKUP(D8,DB!A:K,11,0),"")</f>
        <v/>
      </c>
      <c r="C8" s="18"/>
      <c r="D8" s="18"/>
      <c r="E8" s="18"/>
      <c r="F8" s="98"/>
      <c r="G8" s="99">
        <f ca="1">IFERROR(NOW()-F8,"-")</f>
        <v>45996.938388078706</v>
      </c>
      <c r="H8" s="98"/>
      <c r="I8" s="18" t="str">
        <f>IFERROR(VLOOKUP(D8,DB!A:F,6,0),"")</f>
        <v/>
      </c>
      <c r="J8" s="18" t="str">
        <f>IFERROR(VLOOKUP(D8,DB!A:G,7,0),"")</f>
        <v/>
      </c>
      <c r="K8" s="19"/>
      <c r="L8" s="18" t="str">
        <f>IFERROR(VLOOKUP(D8,DB!A:I,9,0),"")</f>
        <v/>
      </c>
    </row>
    <row r="9" spans="1:12" ht="31.5" customHeight="1">
      <c r="A9" s="96"/>
      <c r="B9" s="18" t="str">
        <f>IFERROR(VLOOKUP(D9,DB!A:K,11,0),"")</f>
        <v/>
      </c>
      <c r="C9" s="18"/>
      <c r="D9" s="18"/>
      <c r="E9" s="18"/>
      <c r="F9" s="98"/>
      <c r="G9" s="99">
        <f ca="1">IFERROR(NOW()-F9,"-")</f>
        <v>45996.938388078706</v>
      </c>
      <c r="H9" s="98"/>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8"/>
      <c r="G10" s="99">
        <f ca="1">IFERROR(NOW()-F10,"-")</f>
        <v>45996.938388078706</v>
      </c>
      <c r="H10" s="98"/>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8"/>
      <c r="G11" s="99">
        <f ca="1">IFERROR(NOW()-F11,"-")</f>
        <v>45996.938388078706</v>
      </c>
      <c r="H11" s="98"/>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8"/>
      <c r="G12" s="99">
        <f ca="1">IFERROR(NOW()-F12,"-")</f>
        <v>45996.938388078706</v>
      </c>
      <c r="H12" s="98"/>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8"/>
      <c r="G13" s="99">
        <f ca="1">IFERROR(NOW()-F13,"-")</f>
        <v>45996.938388078706</v>
      </c>
      <c r="H13" s="98"/>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8"/>
      <c r="G14" s="99">
        <f ca="1">IFERROR(NOW()-F14,"-")</f>
        <v>45996.938388078706</v>
      </c>
      <c r="H14" s="98"/>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8"/>
      <c r="G15" s="99">
        <f ca="1">IFERROR(NOW()-F15,"-")</f>
        <v>45996.938388078706</v>
      </c>
      <c r="H15" s="98"/>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8"/>
      <c r="G16" s="99">
        <f ca="1">IFERROR(NOW()-F16,"-")</f>
        <v>45996.938388078706</v>
      </c>
      <c r="H16" s="98"/>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8"/>
      <c r="G17" s="99">
        <f ca="1">IFERROR(NOW()-F17,"-")</f>
        <v>45996.938388078706</v>
      </c>
      <c r="H17" s="98"/>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8"/>
      <c r="G18" s="99">
        <f ca="1">IFERROR(NOW()-F18,"-")</f>
        <v>45996.938388078706</v>
      </c>
      <c r="H18" s="98"/>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8"/>
      <c r="G19" s="99">
        <f ca="1">IFERROR(NOW()-F19,"-")</f>
        <v>45996.938388078706</v>
      </c>
      <c r="H19" s="98"/>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8"/>
      <c r="G20" s="99">
        <f ca="1">IFERROR(NOW()-F20,"-")</f>
        <v>45996.938388078706</v>
      </c>
      <c r="H20" s="98"/>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8"/>
      <c r="G21" s="99">
        <f ca="1">IFERROR(NOW()-F21,"-")</f>
        <v>45996.938388078706</v>
      </c>
      <c r="H21" s="98"/>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8"/>
      <c r="G22" s="99">
        <f ca="1">IFERROR(NOW()-F22,"-")</f>
        <v>45996.938388078706</v>
      </c>
      <c r="H22" s="98"/>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8"/>
      <c r="G23" s="99">
        <f ca="1">IFERROR(NOW()-F23,"-")</f>
        <v>45996.938388078706</v>
      </c>
      <c r="H23" s="98"/>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8"/>
      <c r="G24" s="99">
        <f ca="1">IFERROR(NOW()-F24,"-")</f>
        <v>45996.938388078706</v>
      </c>
      <c r="H24" s="98"/>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8"/>
      <c r="G25" s="99">
        <f ca="1">IFERROR(NOW()-F25,"-")</f>
        <v>45996.938388078706</v>
      </c>
      <c r="H25" s="98"/>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8"/>
      <c r="G26" s="99">
        <f ca="1">IFERROR(NOW()-F26,"-")</f>
        <v>45996.938388078706</v>
      </c>
      <c r="H26" s="98"/>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8"/>
      <c r="G27" s="99">
        <f ca="1">IFERROR(NOW()-F27,"-")</f>
        <v>45996.938388078706</v>
      </c>
      <c r="H27" s="98"/>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8"/>
      <c r="G28" s="99">
        <f ca="1">IFERROR(NOW()-F28,"-")</f>
        <v>45996.938388078706</v>
      </c>
      <c r="H28" s="98"/>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8"/>
      <c r="G29" s="99">
        <f ca="1">IFERROR(NOW()-F29,"-")</f>
        <v>45996.938388078706</v>
      </c>
      <c r="H29" s="98"/>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8"/>
      <c r="G30" s="99">
        <f ca="1">IFERROR(NOW()-F30,"-")</f>
        <v>45996.938388078706</v>
      </c>
      <c r="H30" s="98"/>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8"/>
      <c r="G31" s="99">
        <f ca="1">IFERROR(NOW()-F31,"-")</f>
        <v>45996.938388078706</v>
      </c>
      <c r="H31" s="98"/>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8"/>
      <c r="G32" s="99">
        <f ca="1">IFERROR(NOW()-F32,"-")</f>
        <v>45996.938388078706</v>
      </c>
      <c r="H32" s="98"/>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8"/>
      <c r="G33" s="99">
        <f ca="1">IFERROR(NOW()-F33,"-")</f>
        <v>45996.938388078706</v>
      </c>
      <c r="H33" s="98"/>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8"/>
      <c r="G34" s="99">
        <f ca="1">IFERROR(NOW()-F34,"-")</f>
        <v>45996.938388078706</v>
      </c>
      <c r="H34" s="98"/>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8"/>
      <c r="G35" s="99">
        <f ca="1">IFERROR(NOW()-F35,"-")</f>
        <v>45996.938388078706</v>
      </c>
      <c r="H35" s="98"/>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8"/>
      <c r="G36" s="99">
        <f ca="1">IFERROR(NOW()-F36,"-")</f>
        <v>45996.938388078706</v>
      </c>
      <c r="H36" s="98"/>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8"/>
      <c r="G37" s="99">
        <f ca="1">IFERROR(NOW()-F37,"-")</f>
        <v>45996.938388078706</v>
      </c>
      <c r="H37" s="98"/>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8"/>
      <c r="G38" s="99">
        <f ca="1">IFERROR(NOW()-F38,"-")</f>
        <v>45996.938388078706</v>
      </c>
      <c r="H38" s="98"/>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8"/>
      <c r="G39" s="99">
        <f ca="1">IFERROR(NOW()-F39,"-")</f>
        <v>45996.938388078706</v>
      </c>
      <c r="H39" s="98"/>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8"/>
      <c r="G40" s="99">
        <f ca="1">IFERROR(NOW()-F40,"-")</f>
        <v>45996.938388078706</v>
      </c>
      <c r="H40" s="98"/>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8"/>
      <c r="G41" s="99">
        <f ca="1">IFERROR(NOW()-F41,"-")</f>
        <v>45996.938388078706</v>
      </c>
      <c r="H41" s="98"/>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8"/>
      <c r="G42" s="99">
        <f ca="1">IFERROR(NOW()-F42,"-")</f>
        <v>45996.938388078706</v>
      </c>
      <c r="H42" s="98"/>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8"/>
      <c r="G43" s="99">
        <f ca="1">IFERROR(NOW()-F43,"-")</f>
        <v>45996.938388078706</v>
      </c>
      <c r="H43" s="98"/>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8"/>
      <c r="G44" s="99">
        <f ca="1">IFERROR(NOW()-F44,"-")</f>
        <v>45996.938388078706</v>
      </c>
      <c r="H44" s="98"/>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8"/>
      <c r="G45" s="99">
        <f ca="1">IFERROR(NOW()-F45,"-")</f>
        <v>45996.938388078706</v>
      </c>
      <c r="H45" s="98"/>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8"/>
      <c r="G46" s="99">
        <f ca="1">IFERROR(NOW()-F46,"-")</f>
        <v>45996.938388078706</v>
      </c>
      <c r="H46" s="98"/>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8"/>
      <c r="G47" s="99">
        <f ca="1">IFERROR(NOW()-F47,"-")</f>
        <v>45996.938388078706</v>
      </c>
      <c r="H47" s="98"/>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8"/>
      <c r="G48" s="99">
        <f ca="1">IFERROR(NOW()-F48,"-")</f>
        <v>45996.938388078706</v>
      </c>
      <c r="H48" s="98"/>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8"/>
      <c r="G49" s="99">
        <f ca="1">IFERROR(NOW()-F49,"-")</f>
        <v>45996.938388078706</v>
      </c>
      <c r="H49" s="98"/>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8"/>
      <c r="G50" s="99">
        <f ca="1">IFERROR(NOW()-F50,"-")</f>
        <v>45996.938388078706</v>
      </c>
      <c r="H50" s="98"/>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8"/>
      <c r="G51" s="99">
        <f ca="1">IFERROR(NOW()-F51,"-")</f>
        <v>45996.938388078706</v>
      </c>
      <c r="H51" s="98"/>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8"/>
      <c r="G52" s="99">
        <f ca="1">IFERROR(NOW()-F52,"-")</f>
        <v>45996.938388078706</v>
      </c>
      <c r="H52" s="98"/>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8"/>
      <c r="G53" s="99">
        <f ca="1">IFERROR(NOW()-F53,"-")</f>
        <v>45996.938388078706</v>
      </c>
      <c r="H53" s="98"/>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8"/>
      <c r="G54" s="99">
        <f ca="1">IFERROR(NOW()-F54,"-")</f>
        <v>45996.938388078706</v>
      </c>
      <c r="H54" s="98"/>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8"/>
      <c r="G55" s="99">
        <f ca="1">IFERROR(NOW()-F55,"-")</f>
        <v>45996.938388078706</v>
      </c>
      <c r="H55" s="98"/>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8"/>
      <c r="G56" s="99">
        <f ca="1">IFERROR(NOW()-F56,"-")</f>
        <v>45996.938388078706</v>
      </c>
      <c r="H56" s="98"/>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8"/>
      <c r="G57" s="99">
        <f ca="1">IFERROR(NOW()-F57,"-")</f>
        <v>45996.938388078706</v>
      </c>
      <c r="H57" s="98"/>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8"/>
      <c r="G58" s="99">
        <f ca="1">IFERROR(NOW()-F58,"-")</f>
        <v>45996.938388078706</v>
      </c>
      <c r="H58" s="98"/>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8"/>
      <c r="G59" s="99">
        <f ca="1">IFERROR(NOW()-F59,"-")</f>
        <v>45996.938388078706</v>
      </c>
      <c r="H59" s="98"/>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8"/>
      <c r="G60" s="99">
        <f ca="1">IFERROR(NOW()-F60,"-")</f>
        <v>45996.938388078706</v>
      </c>
      <c r="H60" s="98"/>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8"/>
      <c r="G61" s="99">
        <f ca="1">IFERROR(NOW()-F61,"-")</f>
        <v>45996.938388078706</v>
      </c>
      <c r="H61" s="98"/>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8"/>
      <c r="G62" s="99">
        <f ca="1">IFERROR(NOW()-F62,"-")</f>
        <v>45996.938388078706</v>
      </c>
      <c r="H62" s="98"/>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8"/>
      <c r="G63" s="99">
        <f ca="1">IFERROR(NOW()-F63,"-")</f>
        <v>45996.938388078706</v>
      </c>
      <c r="H63" s="98"/>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8"/>
      <c r="G64" s="99">
        <f ca="1">IFERROR(NOW()-F64,"-")</f>
        <v>45996.938388078706</v>
      </c>
      <c r="H64" s="98"/>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8"/>
      <c r="G65" s="99">
        <f ca="1">IFERROR(NOW()-F65,"-")</f>
        <v>45996.938388078706</v>
      </c>
      <c r="H65" s="98"/>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8"/>
      <c r="G66" s="99">
        <f ca="1">IFERROR(NOW()-F66,"-")</f>
        <v>45996.938388078706</v>
      </c>
      <c r="H66" s="98"/>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8"/>
      <c r="G67" s="99">
        <f ca="1">IFERROR(NOW()-F67,"-")</f>
        <v>45996.938388078706</v>
      </c>
      <c r="H67" s="98"/>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8"/>
      <c r="G68" s="99">
        <f ca="1">IFERROR(NOW()-F68,"-")</f>
        <v>45996.938388078706</v>
      </c>
      <c r="H68" s="98"/>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8"/>
      <c r="G69" s="99">
        <f ca="1">IFERROR(NOW()-F69,"-")</f>
        <v>45996.938388078706</v>
      </c>
      <c r="H69" s="98"/>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8"/>
      <c r="G70" s="99">
        <f ca="1">IFERROR(NOW()-F70,"-")</f>
        <v>45996.938388078706</v>
      </c>
      <c r="H70" s="98"/>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8"/>
      <c r="G71" s="99">
        <f ca="1">IFERROR(NOW()-F71,"-")</f>
        <v>45996.938388078706</v>
      </c>
      <c r="H71" s="98"/>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8"/>
      <c r="G72" s="99">
        <f ca="1">IFERROR(NOW()-F72,"-")</f>
        <v>45996.938388078706</v>
      </c>
      <c r="H72" s="98"/>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8"/>
      <c r="G73" s="99">
        <f ca="1">IFERROR(NOW()-F73,"-")</f>
        <v>45996.938388078706</v>
      </c>
      <c r="H73" s="98"/>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8"/>
      <c r="G74" s="99">
        <f ca="1">IFERROR(NOW()-F74,"-")</f>
        <v>45996.938388078706</v>
      </c>
      <c r="H74" s="98"/>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8"/>
      <c r="G75" s="99">
        <f ca="1">IFERROR(NOW()-F75,"-")</f>
        <v>45996.938388078706</v>
      </c>
      <c r="H75" s="98"/>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8"/>
      <c r="G76" s="99">
        <f ca="1">IFERROR(NOW()-F76,"-")</f>
        <v>45996.938388078706</v>
      </c>
      <c r="H76" s="98"/>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8"/>
      <c r="G77" s="99">
        <f ca="1">IFERROR(NOW()-F77,"-")</f>
        <v>45996.938388078706</v>
      </c>
      <c r="H77" s="98"/>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8"/>
      <c r="G78" s="99">
        <f ca="1">IFERROR(NOW()-F78,"-")</f>
        <v>45996.938388078706</v>
      </c>
      <c r="H78" s="98"/>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8"/>
      <c r="G79" s="99">
        <f ca="1">IFERROR(NOW()-F79,"-")</f>
        <v>45996.938388078706</v>
      </c>
      <c r="H79" s="98"/>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8"/>
      <c r="G80" s="99">
        <f ca="1">IFERROR(NOW()-F80,"-")</f>
        <v>45996.938388078706</v>
      </c>
      <c r="H80" s="98"/>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8"/>
      <c r="G81" s="99">
        <f ca="1">IFERROR(NOW()-F81,"-")</f>
        <v>45996.938388078706</v>
      </c>
      <c r="H81" s="98"/>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8"/>
      <c r="G82" s="99">
        <f ca="1">IFERROR(NOW()-F82,"-")</f>
        <v>45996.938388078706</v>
      </c>
      <c r="H82" s="98"/>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8"/>
      <c r="G83" s="99">
        <f ca="1">IFERROR(NOW()-F83,"-")</f>
        <v>45996.938388078706</v>
      </c>
      <c r="H83" s="98"/>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8"/>
      <c r="G84" s="99">
        <f ca="1">IFERROR(NOW()-F84,"-")</f>
        <v>45996.938388078706</v>
      </c>
      <c r="H84" s="98"/>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8"/>
      <c r="G85" s="99">
        <f ca="1">IFERROR(NOW()-F85,"-")</f>
        <v>45996.938388078706</v>
      </c>
      <c r="H85" s="98"/>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8"/>
      <c r="G86" s="99">
        <f ca="1">IFERROR(NOW()-F86,"-")</f>
        <v>45996.938388078706</v>
      </c>
      <c r="H86" s="98"/>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8"/>
      <c r="G87" s="99">
        <f ca="1">IFERROR(NOW()-F87,"-")</f>
        <v>45996.938388078706</v>
      </c>
      <c r="H87" s="98"/>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8"/>
      <c r="G88" s="99">
        <f ca="1">IFERROR(NOW()-F88,"-")</f>
        <v>45996.938388078706</v>
      </c>
      <c r="H88" s="98"/>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8"/>
      <c r="G89" s="99">
        <f ca="1">IFERROR(NOW()-F89,"-")</f>
        <v>45996.938388078706</v>
      </c>
      <c r="H89" s="98"/>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8"/>
      <c r="G90" s="99">
        <f ca="1">IFERROR(NOW()-F90,"-")</f>
        <v>45996.938388078706</v>
      </c>
      <c r="H90" s="98"/>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8"/>
      <c r="G91" s="99">
        <f ca="1">IFERROR(NOW()-F91,"-")</f>
        <v>45996.938388078706</v>
      </c>
      <c r="H91" s="98"/>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8"/>
      <c r="G92" s="99">
        <f ca="1">IFERROR(NOW()-F92,"-")</f>
        <v>45996.938388078706</v>
      </c>
      <c r="H92" s="98"/>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8"/>
      <c r="G93" s="99">
        <f ca="1">IFERROR(NOW()-F93,"-")</f>
        <v>45996.938388078706</v>
      </c>
      <c r="H93" s="98"/>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8"/>
      <c r="G94" s="99">
        <f ca="1">IFERROR(NOW()-F94,"-")</f>
        <v>45996.938388078706</v>
      </c>
      <c r="H94" s="98"/>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8"/>
      <c r="G95" s="99">
        <f ca="1">IFERROR(NOW()-F95,"-")</f>
        <v>45996.938388078706</v>
      </c>
      <c r="H95" s="98"/>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8"/>
      <c r="G96" s="99">
        <f ca="1">IFERROR(NOW()-F96,"-")</f>
        <v>45996.938388078706</v>
      </c>
      <c r="H96" s="98"/>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8"/>
      <c r="G97" s="99">
        <f ca="1">IFERROR(NOW()-F97,"-")</f>
        <v>45996.938388078706</v>
      </c>
      <c r="H97" s="98"/>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8"/>
      <c r="G98" s="99">
        <f ca="1">IFERROR(NOW()-F98,"-")</f>
        <v>45996.938388078706</v>
      </c>
      <c r="H98" s="98"/>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8"/>
      <c r="G99" s="99">
        <f ca="1">IFERROR(NOW()-F99,"-")</f>
        <v>45996.938388078706</v>
      </c>
      <c r="H99" s="98"/>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8"/>
      <c r="G100" s="99">
        <f ca="1">IFERROR(NOW()-F100,"-")</f>
        <v>45996.938388078706</v>
      </c>
      <c r="H100" s="98"/>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8"/>
      <c r="G101" s="99">
        <f ca="1">IFERROR(NOW()-F101,"-")</f>
        <v>45996.938388078706</v>
      </c>
      <c r="H101" s="98"/>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8"/>
      <c r="G102" s="99">
        <f ca="1">IFERROR(NOW()-F102,"-")</f>
        <v>45996.938388078706</v>
      </c>
      <c r="H102" s="98"/>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8"/>
      <c r="G103" s="99">
        <f ca="1">IFERROR(NOW()-F103,"-")</f>
        <v>45996.938388078706</v>
      </c>
      <c r="H103" s="98"/>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8"/>
      <c r="G104" s="99">
        <f ca="1">IFERROR(NOW()-F104,"-")</f>
        <v>45996.938388078706</v>
      </c>
      <c r="H104" s="98"/>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8"/>
      <c r="G105" s="99">
        <f ca="1">IFERROR(NOW()-F105,"-")</f>
        <v>45996.938388078706</v>
      </c>
      <c r="H105" s="98"/>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8"/>
      <c r="G106" s="99">
        <f ca="1">IFERROR(NOW()-F106,"-")</f>
        <v>45996.938388078706</v>
      </c>
      <c r="H106" s="98"/>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8"/>
      <c r="G107" s="99">
        <f ca="1">IFERROR(NOW()-F107,"-")</f>
        <v>45996.938388078706</v>
      </c>
      <c r="H107" s="98"/>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8"/>
      <c r="G108" s="99">
        <f ca="1">IFERROR(NOW()-F108,"-")</f>
        <v>45996.938388078706</v>
      </c>
      <c r="H108" s="98"/>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8"/>
      <c r="G109" s="99">
        <f ca="1">IFERROR(NOW()-F109,"-")</f>
        <v>45996.938388078706</v>
      </c>
      <c r="H109" s="98"/>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8"/>
      <c r="G110" s="99">
        <f ca="1">IFERROR(NOW()-F110,"-")</f>
        <v>45996.938388078706</v>
      </c>
      <c r="H110" s="98"/>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8"/>
      <c r="G111" s="99">
        <f ca="1">IFERROR(NOW()-F111,"-")</f>
        <v>45996.938388078706</v>
      </c>
      <c r="H111" s="98"/>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8"/>
      <c r="G112" s="99">
        <f ca="1">IFERROR(NOW()-F112,"-")</f>
        <v>45996.938388078706</v>
      </c>
      <c r="H112" s="98"/>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8"/>
      <c r="G113" s="99">
        <f ca="1">IFERROR(NOW()-F113,"-")</f>
        <v>45996.938388078706</v>
      </c>
      <c r="H113" s="98"/>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8"/>
      <c r="G114" s="99">
        <f ca="1">IFERROR(NOW()-F114,"-")</f>
        <v>45996.938388078706</v>
      </c>
      <c r="H114" s="98"/>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8"/>
      <c r="G115" s="99">
        <f ca="1">IFERROR(NOW()-F115,"-")</f>
        <v>45996.938388078706</v>
      </c>
      <c r="H115" s="98"/>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8"/>
      <c r="G116" s="99">
        <f ca="1">IFERROR(NOW()-F116,"-")</f>
        <v>45996.938388078706</v>
      </c>
      <c r="H116" s="98"/>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8"/>
      <c r="G117" s="99">
        <f ca="1">IFERROR(NOW()-F117,"-")</f>
        <v>45996.938388078706</v>
      </c>
      <c r="H117" s="98"/>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8"/>
      <c r="G118" s="99">
        <f ca="1">IFERROR(NOW()-F118,"-")</f>
        <v>45996.938388078706</v>
      </c>
      <c r="H118" s="98"/>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8"/>
      <c r="G119" s="99">
        <f ca="1">IFERROR(NOW()-F119,"-")</f>
        <v>45996.938388078706</v>
      </c>
      <c r="H119" s="98"/>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8"/>
      <c r="G120" s="99">
        <f ca="1">IFERROR(NOW()-F120,"-")</f>
        <v>45996.938388078706</v>
      </c>
      <c r="H120" s="98"/>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8"/>
      <c r="G121" s="99">
        <f ca="1">IFERROR(NOW()-F121,"-")</f>
        <v>45996.938388078706</v>
      </c>
      <c r="H121" s="98"/>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8"/>
      <c r="G122" s="99">
        <f ca="1">IFERROR(NOW()-F122,"-")</f>
        <v>45996.938388078706</v>
      </c>
      <c r="H122" s="98"/>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8"/>
      <c r="G123" s="99">
        <f ca="1">IFERROR(NOW()-F123,"-")</f>
        <v>45996.938388078706</v>
      </c>
      <c r="H123" s="98"/>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8"/>
      <c r="G124" s="99">
        <f ca="1">IFERROR(NOW()-F124,"-")</f>
        <v>45996.938388078706</v>
      </c>
      <c r="H124" s="98"/>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8"/>
      <c r="G125" s="99">
        <f ca="1">IFERROR(NOW()-F125,"-")</f>
        <v>45996.938388078706</v>
      </c>
      <c r="H125" s="98"/>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8"/>
      <c r="G126" s="99">
        <f ca="1">IFERROR(NOW()-F126,"-")</f>
        <v>45996.938388078706</v>
      </c>
      <c r="H126" s="98"/>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8"/>
      <c r="G127" s="99">
        <f ca="1">IFERROR(NOW()-F127,"-")</f>
        <v>45996.938388078706</v>
      </c>
      <c r="H127" s="98"/>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8"/>
      <c r="G128" s="99">
        <f ca="1">IFERROR(NOW()-F128,"-")</f>
        <v>45996.938388078706</v>
      </c>
      <c r="H128" s="98"/>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8"/>
      <c r="G129" s="99">
        <f ca="1">IFERROR(NOW()-F129,"-")</f>
        <v>45996.938388078706</v>
      </c>
      <c r="H129" s="98"/>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8"/>
      <c r="G130" s="99">
        <f ca="1">IFERROR(NOW()-F130,"-")</f>
        <v>45996.938388078706</v>
      </c>
      <c r="H130" s="98"/>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8"/>
      <c r="G131" s="99">
        <f ca="1">IFERROR(NOW()-F131,"-")</f>
        <v>45996.938388078706</v>
      </c>
      <c r="H131" s="98"/>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8"/>
      <c r="G132" s="99">
        <f ca="1">IFERROR(NOW()-F132,"-")</f>
        <v>45996.938388078706</v>
      </c>
      <c r="H132" s="98"/>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8"/>
      <c r="G133" s="99">
        <f ca="1">IFERROR(NOW()-F133,"-")</f>
        <v>45996.938388078706</v>
      </c>
      <c r="H133" s="98"/>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8"/>
      <c r="G134" s="99">
        <f ca="1">IFERROR(NOW()-F134,"-")</f>
        <v>45996.938388078706</v>
      </c>
      <c r="H134" s="98"/>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8"/>
      <c r="G135" s="99">
        <f ca="1">IFERROR(NOW()-F135,"-")</f>
        <v>45996.938388078706</v>
      </c>
      <c r="H135" s="98"/>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8"/>
      <c r="G136" s="99">
        <f ca="1">IFERROR(NOW()-F136,"-")</f>
        <v>45996.938388078706</v>
      </c>
      <c r="H136" s="98"/>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8"/>
      <c r="G137" s="99">
        <f ca="1">IFERROR(NOW()-F137,"-")</f>
        <v>45996.938388078706</v>
      </c>
      <c r="H137" s="98"/>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8"/>
      <c r="G138" s="99">
        <f ca="1">IFERROR(NOW()-F138,"-")</f>
        <v>45996.938388078706</v>
      </c>
      <c r="H138" s="98"/>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8"/>
      <c r="G139" s="99">
        <f ca="1">IFERROR(NOW()-F139,"-")</f>
        <v>45996.938388078706</v>
      </c>
      <c r="H139" s="98"/>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8"/>
      <c r="G140" s="99">
        <f ca="1">IFERROR(NOW()-F140,"-")</f>
        <v>45996.938388078706</v>
      </c>
      <c r="H140" s="98"/>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8"/>
      <c r="G141" s="99">
        <f ca="1">IFERROR(NOW()-F141,"-")</f>
        <v>45996.938388078706</v>
      </c>
      <c r="H141" s="98"/>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8"/>
      <c r="G142" s="99">
        <f ca="1">IFERROR(NOW()-F142,"-")</f>
        <v>45996.938388078706</v>
      </c>
      <c r="H142" s="98"/>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8"/>
      <c r="G143" s="99">
        <f ca="1">IFERROR(NOW()-F143,"-")</f>
        <v>45996.938388078706</v>
      </c>
      <c r="H143" s="98"/>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8"/>
      <c r="G144" s="99">
        <f ca="1">IFERROR(NOW()-F144,"-")</f>
        <v>45996.938388078706</v>
      </c>
      <c r="H144" s="98"/>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8"/>
      <c r="G145" s="99">
        <f ca="1">IFERROR(NOW()-F145,"-")</f>
        <v>45996.938388078706</v>
      </c>
      <c r="H145" s="98"/>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8"/>
      <c r="G146" s="99">
        <f ca="1">IFERROR(NOW()-F146,"-")</f>
        <v>45996.938388078706</v>
      </c>
      <c r="H146" s="98"/>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8"/>
      <c r="G147" s="99">
        <f ca="1">IFERROR(NOW()-F147,"-")</f>
        <v>45996.938388078706</v>
      </c>
      <c r="H147" s="98"/>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8"/>
      <c r="G148" s="99">
        <f ca="1">IFERROR(NOW()-F148,"-")</f>
        <v>45996.938388078706</v>
      </c>
      <c r="H148" s="98"/>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8"/>
      <c r="G149" s="99">
        <f ca="1">IFERROR(NOW()-F149,"-")</f>
        <v>45996.938388078706</v>
      </c>
      <c r="H149" s="98"/>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8"/>
      <c r="G150" s="99">
        <f ca="1">IFERROR(NOW()-F150,"-")</f>
        <v>45996.938388078706</v>
      </c>
      <c r="H150" s="98"/>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8"/>
      <c r="G151" s="99">
        <f ca="1">IFERROR(NOW()-F151,"-")</f>
        <v>45996.938388078706</v>
      </c>
      <c r="H151" s="98"/>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8"/>
      <c r="G152" s="99">
        <f ca="1">IFERROR(NOW()-F152,"-")</f>
        <v>45996.938388078706</v>
      </c>
      <c r="H152" s="98"/>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8"/>
      <c r="G153" s="99">
        <f ca="1">IFERROR(NOW()-F153,"-")</f>
        <v>45996.938388078706</v>
      </c>
      <c r="H153" s="98"/>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8"/>
      <c r="G154" s="99">
        <f ca="1">IFERROR(NOW()-F154,"-")</f>
        <v>45996.938388078706</v>
      </c>
      <c r="H154" s="98"/>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8"/>
      <c r="G155" s="99">
        <f ca="1">IFERROR(NOW()-F155,"-")</f>
        <v>45996.938388078706</v>
      </c>
      <c r="H155" s="98"/>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8"/>
      <c r="G156" s="99">
        <f ca="1">IFERROR(NOW()-F156,"-")</f>
        <v>45996.938388078706</v>
      </c>
      <c r="H156" s="98"/>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8"/>
      <c r="G157" s="99">
        <f ca="1">IFERROR(NOW()-F157,"-")</f>
        <v>45996.938388078706</v>
      </c>
      <c r="H157" s="98"/>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8"/>
      <c r="G158" s="99">
        <f ca="1">IFERROR(NOW()-F158,"-")</f>
        <v>45996.938388078706</v>
      </c>
      <c r="H158" s="98"/>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8"/>
      <c r="G159" s="99">
        <f ca="1">IFERROR(NOW()-F159,"-")</f>
        <v>45996.938388078706</v>
      </c>
      <c r="H159" s="98"/>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8"/>
      <c r="G160" s="99">
        <f ca="1">IFERROR(NOW()-F160,"-")</f>
        <v>45996.938388078706</v>
      </c>
      <c r="H160" s="98"/>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8"/>
      <c r="G161" s="99">
        <f ca="1">IFERROR(NOW()-F161,"-")</f>
        <v>45996.938388078706</v>
      </c>
      <c r="H161" s="98"/>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8"/>
      <c r="G162" s="99">
        <f ca="1">IFERROR(NOW()-F162,"-")</f>
        <v>45996.938388078706</v>
      </c>
      <c r="H162" s="98"/>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8"/>
      <c r="G163" s="99">
        <f ca="1">IFERROR(NOW()-F163,"-")</f>
        <v>45996.938388078706</v>
      </c>
      <c r="H163" s="98"/>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8"/>
      <c r="G164" s="99">
        <f ca="1">IFERROR(NOW()-F164,"-")</f>
        <v>45996.938388078706</v>
      </c>
      <c r="H164" s="98"/>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8"/>
      <c r="G165" s="99">
        <f ca="1">IFERROR(NOW()-F165,"-")</f>
        <v>45996.938388078706</v>
      </c>
      <c r="H165" s="98"/>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8"/>
      <c r="G166" s="99">
        <f ca="1">IFERROR(NOW()-F166,"-")</f>
        <v>45996.938388078706</v>
      </c>
      <c r="H166" s="98"/>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8"/>
      <c r="G167" s="99">
        <f ca="1">IFERROR(NOW()-F167,"-")</f>
        <v>45996.938388078706</v>
      </c>
      <c r="H167" s="98"/>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8"/>
      <c r="G168" s="99">
        <f ca="1">IFERROR(NOW()-F168,"-")</f>
        <v>45996.938388078706</v>
      </c>
      <c r="H168" s="98"/>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8"/>
      <c r="G169" s="99">
        <f ca="1">IFERROR(NOW()-F169,"-")</f>
        <v>45996.938388078706</v>
      </c>
      <c r="H169" s="98"/>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8"/>
      <c r="G170" s="99">
        <f ca="1">IFERROR(NOW()-F170,"-")</f>
        <v>45996.938388078706</v>
      </c>
      <c r="H170" s="98"/>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8"/>
      <c r="G171" s="99">
        <f ca="1">IFERROR(NOW()-F171,"-")</f>
        <v>45996.938388078706</v>
      </c>
      <c r="H171" s="98"/>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8"/>
      <c r="G172" s="99">
        <f ca="1">IFERROR(NOW()-F172,"-")</f>
        <v>45996.938388078706</v>
      </c>
      <c r="H172" s="98"/>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8"/>
      <c r="G173" s="99">
        <f ca="1">IFERROR(NOW()-F173,"-")</f>
        <v>45996.938388078706</v>
      </c>
      <c r="H173" s="98"/>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8"/>
      <c r="G174" s="99">
        <f ca="1">IFERROR(NOW()-F174,"-")</f>
        <v>45996.938388078706</v>
      </c>
      <c r="H174" s="98"/>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8"/>
      <c r="G175" s="99">
        <f ca="1">IFERROR(NOW()-F175,"-")</f>
        <v>45996.938388078706</v>
      </c>
      <c r="H175" s="98"/>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8"/>
      <c r="G176" s="99">
        <f ca="1">IFERROR(NOW()-F176,"-")</f>
        <v>45996.938388078706</v>
      </c>
      <c r="H176" s="98"/>
      <c r="I176" s="18" t="str">
        <f>IFERROR(VLOOKUP(D176,DB!A:F,6,0),"")</f>
        <v/>
      </c>
      <c r="J176" s="18" t="str">
        <f>IFERROR(VLOOKUP(D176,DB!A:G,7,0),"")</f>
        <v/>
      </c>
      <c r="K176" s="19"/>
      <c r="L176" s="18" t="str">
        <f>IFERROR(VLOOKUP(D176,DB!A:I,9,0),"")</f>
        <v/>
      </c>
    </row>
    <row r="177" spans="1:12" ht="31.5" customHeight="1">
      <c r="A177" s="150"/>
      <c r="B177" s="151" t="str">
        <f>IFERROR(VLOOKUP(D177,DB!A:K,11,0),"")</f>
        <v/>
      </c>
      <c r="C177" s="151"/>
      <c r="D177" s="151"/>
      <c r="E177" s="151"/>
      <c r="F177" s="152"/>
      <c r="G177" s="153">
        <f ca="1">IFERROR(NOW()-F177,"-")</f>
        <v>45996.938388078706</v>
      </c>
      <c r="H177" s="152"/>
      <c r="I177" s="151" t="str">
        <f>IFERROR(VLOOKUP(D177,DB!A:F,6,0),"")</f>
        <v/>
      </c>
      <c r="J177" s="151" t="str">
        <f>IFERROR(VLOOKUP(D177,DB!A:G,7,0),"")</f>
        <v/>
      </c>
      <c r="K177" s="154"/>
      <c r="L177" s="151" t="str">
        <f>IFERROR(VLOOKUP(D177,DB!A:I,9,0),"")</f>
        <v/>
      </c>
    </row>
    <row r="178" spans="1:12" ht="31.5" customHeight="1">
      <c r="A178" s="96"/>
      <c r="B178" s="18" t="str">
        <f>IFERROR(VLOOKUP(D178,DB!A:K,11,0),"")</f>
        <v/>
      </c>
      <c r="C178" s="18"/>
      <c r="D178" s="18"/>
      <c r="E178" s="18"/>
      <c r="F178" s="98"/>
      <c r="G178" s="99">
        <f ca="1">IFERROR(NOW()-F178,"-")</f>
        <v>45996.938388078706</v>
      </c>
      <c r="H178" s="98"/>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8"/>
      <c r="G179" s="99">
        <f ca="1">IFERROR(NOW()-F179,"-")</f>
        <v>45996.938388078706</v>
      </c>
      <c r="H179" s="98"/>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8"/>
      <c r="G180" s="99">
        <f ca="1">IFERROR(NOW()-F180,"-")</f>
        <v>45996.938388078706</v>
      </c>
      <c r="H180" s="98"/>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8"/>
      <c r="G181" s="99">
        <f ca="1">IFERROR(NOW()-F181,"-")</f>
        <v>45996.938388078706</v>
      </c>
      <c r="H181" s="98"/>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8"/>
      <c r="G182" s="99">
        <f ca="1">IFERROR(NOW()-F182,"-")</f>
        <v>45996.938388078706</v>
      </c>
      <c r="H182" s="98"/>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8"/>
      <c r="G183" s="99">
        <f ca="1">IFERROR(NOW()-F183,"-")</f>
        <v>45996.938388078706</v>
      </c>
      <c r="H183" s="98"/>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8"/>
      <c r="G184" s="99">
        <f ca="1">IFERROR(NOW()-F184,"-")</f>
        <v>45996.938388078706</v>
      </c>
      <c r="H184" s="98"/>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8"/>
      <c r="G185" s="99">
        <f ca="1">IFERROR(NOW()-F185,"-")</f>
        <v>45996.938388078706</v>
      </c>
      <c r="H185" s="98"/>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8"/>
      <c r="G186" s="99">
        <f ca="1">IFERROR(NOW()-F186,"-")</f>
        <v>45996.938388078706</v>
      </c>
      <c r="H186" s="98"/>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8"/>
      <c r="G187" s="99">
        <f ca="1">IFERROR(NOW()-F187,"-")</f>
        <v>45996.938388078706</v>
      </c>
      <c r="H187" s="98"/>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8"/>
      <c r="G188" s="99">
        <f ca="1">IFERROR(NOW()-F188,"-")</f>
        <v>45996.938388078706</v>
      </c>
      <c r="H188" s="98"/>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8"/>
      <c r="G189" s="99">
        <f ca="1">IFERROR(NOW()-F189,"-")</f>
        <v>45996.938388078706</v>
      </c>
      <c r="H189" s="98"/>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8"/>
      <c r="G190" s="99">
        <f ca="1">IFERROR(NOW()-F190,"-")</f>
        <v>45996.938388078706</v>
      </c>
      <c r="H190" s="98"/>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8"/>
      <c r="G191" s="99">
        <f ca="1">IFERROR(NOW()-F191,"-")</f>
        <v>45996.938388078706</v>
      </c>
      <c r="H191" s="98"/>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8"/>
      <c r="G192" s="99">
        <f ca="1">IFERROR(NOW()-F192,"-")</f>
        <v>45996.938388078706</v>
      </c>
      <c r="H192" s="98"/>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8"/>
      <c r="G193" s="99">
        <f ca="1">IFERROR(NOW()-F193,"-")</f>
        <v>45996.938388078706</v>
      </c>
      <c r="H193" s="98"/>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8"/>
      <c r="G194" s="99">
        <f ca="1">IFERROR(NOW()-F194,"-")</f>
        <v>45996.938388078706</v>
      </c>
      <c r="H194" s="98"/>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8"/>
      <c r="G195" s="99">
        <f ca="1">IFERROR(NOW()-F195,"-")</f>
        <v>45996.938388078706</v>
      </c>
      <c r="H195" s="98"/>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8"/>
      <c r="G196" s="99">
        <f ca="1">IFERROR(NOW()-F196,"-")</f>
        <v>45996.938388078706</v>
      </c>
      <c r="H196" s="98"/>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8"/>
      <c r="G197" s="99">
        <f ca="1">IFERROR(NOW()-F197,"-")</f>
        <v>45996.938388078706</v>
      </c>
      <c r="H197" s="98"/>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8"/>
      <c r="G198" s="99">
        <f ca="1">IFERROR(NOW()-F198,"-")</f>
        <v>45996.938388078706</v>
      </c>
      <c r="H198" s="98"/>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8"/>
      <c r="G199" s="99">
        <f ca="1">IFERROR(NOW()-F199,"-")</f>
        <v>45996.938388078706</v>
      </c>
      <c r="H199" s="98"/>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8"/>
      <c r="G200" s="99">
        <f ca="1">IFERROR(NOW()-F200,"-")</f>
        <v>45996.938388078706</v>
      </c>
      <c r="H200" s="98"/>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8"/>
      <c r="G201" s="99">
        <f ca="1">IFERROR(NOW()-F201,"-")</f>
        <v>45996.938388078706</v>
      </c>
      <c r="H201" s="98"/>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8"/>
      <c r="G202" s="99">
        <f ca="1">IFERROR(NOW()-F202,"-")</f>
        <v>45996.938388078706</v>
      </c>
      <c r="H202" s="98"/>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8"/>
      <c r="G203" s="99">
        <f ca="1">IFERROR(NOW()-F203,"-")</f>
        <v>45996.938388078706</v>
      </c>
      <c r="H203" s="98"/>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8"/>
      <c r="G204" s="99">
        <f ca="1">IFERROR(NOW()-F204,"-")</f>
        <v>45996.938388078706</v>
      </c>
      <c r="H204" s="98"/>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8"/>
      <c r="G205" s="99">
        <f ca="1">IFERROR(NOW()-F205,"-")</f>
        <v>45996.938388078706</v>
      </c>
      <c r="H205" s="98"/>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8"/>
      <c r="G206" s="99">
        <f ca="1">IFERROR(NOW()-F206,"-")</f>
        <v>45996.938388078706</v>
      </c>
      <c r="H206" s="98"/>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8"/>
      <c r="G207" s="99">
        <f ca="1">IFERROR(NOW()-F207,"-")</f>
        <v>45996.938388078706</v>
      </c>
      <c r="H207" s="98"/>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8"/>
      <c r="G208" s="99">
        <f ca="1">IFERROR(NOW()-F208,"-")</f>
        <v>45996.938388078706</v>
      </c>
      <c r="H208" s="98"/>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8"/>
      <c r="G209" s="99">
        <f ca="1">IFERROR(NOW()-F209,"-")</f>
        <v>45996.938388078706</v>
      </c>
      <c r="H209" s="98"/>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8"/>
      <c r="G210" s="99">
        <f ca="1">IFERROR(NOW()-F210,"-")</f>
        <v>45996.938388078706</v>
      </c>
      <c r="H210" s="98"/>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8"/>
      <c r="G211" s="99">
        <f ca="1">IFERROR(NOW()-F211,"-")</f>
        <v>45996.938388078706</v>
      </c>
      <c r="H211" s="98"/>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8"/>
      <c r="G212" s="99">
        <f ca="1">IFERROR(NOW()-F212,"-")</f>
        <v>45996.938388078706</v>
      </c>
      <c r="H212" s="98"/>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8"/>
      <c r="G213" s="99">
        <f ca="1">IFERROR(NOW()-F213,"-")</f>
        <v>45996.938388078706</v>
      </c>
      <c r="H213" s="98"/>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8"/>
      <c r="G214" s="99">
        <f ca="1">IFERROR(NOW()-F214,"-")</f>
        <v>45996.938388078706</v>
      </c>
      <c r="H214" s="98"/>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8"/>
      <c r="G215" s="99">
        <f ca="1">IFERROR(NOW()-F215,"-")</f>
        <v>45996.938388078706</v>
      </c>
      <c r="H215" s="98"/>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8"/>
      <c r="G216" s="99">
        <f ca="1">IFERROR(NOW()-F216,"-")</f>
        <v>45996.938388078706</v>
      </c>
      <c r="H216" s="98"/>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8"/>
      <c r="G217" s="99">
        <f ca="1">IFERROR(NOW()-F217,"-")</f>
        <v>45996.938388078706</v>
      </c>
      <c r="H217" s="98"/>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8"/>
      <c r="G218" s="99">
        <f ca="1">IFERROR(NOW()-F218,"-")</f>
        <v>45996.938388078706</v>
      </c>
      <c r="H218" s="98"/>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8"/>
      <c r="G219" s="99">
        <f ca="1">IFERROR(NOW()-F219,"-")</f>
        <v>45996.938388078706</v>
      </c>
      <c r="H219" s="98"/>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8"/>
      <c r="G220" s="99">
        <f ca="1">IFERROR(NOW()-F220,"-")</f>
        <v>45996.938388078706</v>
      </c>
      <c r="H220" s="98"/>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8"/>
      <c r="G221" s="99">
        <f ca="1">IFERROR(NOW()-F221,"-")</f>
        <v>45996.938388078706</v>
      </c>
      <c r="H221" s="98"/>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8"/>
      <c r="G222" s="99">
        <f ca="1">IFERROR(NOW()-F222,"-")</f>
        <v>45996.938388078706</v>
      </c>
      <c r="H222" s="98"/>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8"/>
      <c r="G223" s="99">
        <f ca="1">IFERROR(NOW()-F223,"-")</f>
        <v>45996.938388078706</v>
      </c>
      <c r="H223" s="98"/>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8"/>
      <c r="G224" s="99">
        <f ca="1">IFERROR(NOW()-F224,"-")</f>
        <v>45996.938388078706</v>
      </c>
      <c r="H224" s="98"/>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8"/>
      <c r="G225" s="99">
        <f ca="1">IFERROR(NOW()-F225,"-")</f>
        <v>45996.938388078706</v>
      </c>
      <c r="H225" s="98"/>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8"/>
      <c r="G226" s="99">
        <f ca="1">IFERROR(NOW()-F226,"-")</f>
        <v>45996.938388078706</v>
      </c>
      <c r="H226" s="98"/>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8"/>
      <c r="G227" s="99">
        <f ca="1">IFERROR(NOW()-F227,"-")</f>
        <v>45996.938388078706</v>
      </c>
      <c r="H227" s="98"/>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8"/>
      <c r="G228" s="99">
        <f ca="1">IFERROR(NOW()-F228,"-")</f>
        <v>45996.938388078706</v>
      </c>
      <c r="H228" s="98"/>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8"/>
      <c r="G229" s="99">
        <f ca="1">IFERROR(NOW()-F229,"-")</f>
        <v>45996.938388078706</v>
      </c>
      <c r="H229" s="98"/>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8"/>
      <c r="G230" s="99">
        <f ca="1">IFERROR(NOW()-F230,"-")</f>
        <v>45996.938388078706</v>
      </c>
      <c r="H230" s="98"/>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8"/>
      <c r="G231" s="99">
        <f ca="1">IFERROR(NOW()-F231,"-")</f>
        <v>45996.938388078706</v>
      </c>
      <c r="H231" s="98"/>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8"/>
      <c r="G232" s="99">
        <f ca="1">IFERROR(NOW()-F232,"-")</f>
        <v>45996.938388078706</v>
      </c>
      <c r="H232" s="98"/>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8"/>
      <c r="G233" s="99">
        <f ca="1">IFERROR(NOW()-F233,"-")</f>
        <v>45996.938388078706</v>
      </c>
      <c r="H233" s="98"/>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8"/>
      <c r="G234" s="99">
        <f ca="1">IFERROR(NOW()-F234,"-")</f>
        <v>45996.938388078706</v>
      </c>
      <c r="H234" s="98"/>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8"/>
      <c r="G235" s="99">
        <f ca="1">IFERROR(NOW()-F235,"-")</f>
        <v>45996.938388078706</v>
      </c>
      <c r="H235" s="98"/>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8"/>
      <c r="G236" s="99">
        <f ca="1">IFERROR(NOW()-F236,"-")</f>
        <v>45996.938388078706</v>
      </c>
      <c r="H236" s="98"/>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8"/>
      <c r="G237" s="99">
        <f ca="1">IFERROR(NOW()-F237,"-")</f>
        <v>45996.938388078706</v>
      </c>
      <c r="H237" s="98"/>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8"/>
      <c r="G238" s="99">
        <f ca="1">IFERROR(NOW()-F238,"-")</f>
        <v>45996.938388078706</v>
      </c>
      <c r="H238" s="98"/>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8"/>
      <c r="G239" s="99">
        <f ca="1">IFERROR(NOW()-F239,"-")</f>
        <v>45996.938388078706</v>
      </c>
      <c r="H239" s="98"/>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8"/>
      <c r="G240" s="99">
        <f ca="1">IFERROR(NOW()-F240,"-")</f>
        <v>45996.938388078706</v>
      </c>
      <c r="H240" s="98"/>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8"/>
      <c r="G241" s="99">
        <f ca="1">IFERROR(NOW()-F241,"-")</f>
        <v>45996.938388078706</v>
      </c>
      <c r="H241" s="98"/>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8"/>
      <c r="G242" s="99">
        <f ca="1">IFERROR(NOW()-F242,"-")</f>
        <v>45996.938388078706</v>
      </c>
      <c r="H242" s="98"/>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8"/>
      <c r="G243" s="99">
        <f ca="1">IFERROR(NOW()-F243,"-")</f>
        <v>45996.938388078706</v>
      </c>
      <c r="H243" s="98"/>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8"/>
      <c r="G244" s="99">
        <f ca="1">IFERROR(NOW()-F244,"-")</f>
        <v>45996.938388078706</v>
      </c>
      <c r="H244" s="98"/>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8"/>
      <c r="G245" s="99">
        <f ca="1">IFERROR(NOW()-F245,"-")</f>
        <v>45996.938388078706</v>
      </c>
      <c r="H245" s="98"/>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8"/>
      <c r="G246" s="99">
        <f ca="1">IFERROR(NOW()-F246,"-")</f>
        <v>45996.938388078706</v>
      </c>
      <c r="H246" s="98"/>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8"/>
      <c r="G247" s="99">
        <f ca="1">IFERROR(NOW()-F247,"-")</f>
        <v>45996.938388078706</v>
      </c>
      <c r="H247" s="98"/>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8"/>
      <c r="G248" s="99">
        <f ca="1">IFERROR(NOW()-F248,"-")</f>
        <v>45996.938388078706</v>
      </c>
      <c r="H248" s="98"/>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8"/>
      <c r="G249" s="99">
        <f ca="1">IFERROR(NOW()-F249,"-")</f>
        <v>45996.938388078706</v>
      </c>
      <c r="H249" s="98"/>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8"/>
      <c r="G250" s="99">
        <f ca="1">IFERROR(NOW()-F250,"-")</f>
        <v>45996.938388078706</v>
      </c>
      <c r="H250" s="98"/>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8"/>
      <c r="G251" s="99">
        <f ca="1">IFERROR(NOW()-F251,"-")</f>
        <v>45996.938388078706</v>
      </c>
      <c r="H251" s="98"/>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8"/>
      <c r="G252" s="99">
        <f ca="1">IFERROR(NOW()-F252,"-")</f>
        <v>45996.938388078706</v>
      </c>
      <c r="H252" s="98"/>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8"/>
      <c r="G253" s="99">
        <f ca="1">IFERROR(NOW()-F253,"-")</f>
        <v>45996.938388078706</v>
      </c>
      <c r="H253" s="98"/>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8"/>
      <c r="G254" s="99">
        <f ca="1">IFERROR(NOW()-F254,"-")</f>
        <v>45996.938388078706</v>
      </c>
      <c r="H254" s="98"/>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8"/>
      <c r="G255" s="99">
        <f ca="1">IFERROR(NOW()-F255,"-")</f>
        <v>45996.938388078706</v>
      </c>
      <c r="H255" s="98"/>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8"/>
      <c r="G256" s="99">
        <f ca="1">IFERROR(NOW()-F256,"-")</f>
        <v>45996.938388078706</v>
      </c>
      <c r="H256" s="98"/>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8"/>
      <c r="G257" s="99">
        <f ca="1">IFERROR(NOW()-F257,"-")</f>
        <v>45996.938388078706</v>
      </c>
      <c r="H257" s="98"/>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8"/>
      <c r="G258" s="99">
        <f ca="1">IFERROR(NOW()-F258,"-")</f>
        <v>45996.938388078706</v>
      </c>
      <c r="H258" s="98"/>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8"/>
      <c r="G259" s="99">
        <f ca="1">IFERROR(NOW()-F259,"-")</f>
        <v>45996.938388078706</v>
      </c>
      <c r="H259" s="98"/>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8"/>
      <c r="G260" s="99">
        <f ca="1">IFERROR(NOW()-F260,"-")</f>
        <v>45996.938388078706</v>
      </c>
      <c r="H260" s="98"/>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8"/>
      <c r="G261" s="99">
        <f ca="1">IFERROR(NOW()-F261,"-")</f>
        <v>45996.938388078706</v>
      </c>
      <c r="H261" s="98"/>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8"/>
      <c r="G262" s="99">
        <f ca="1">IFERROR(NOW()-F262,"-")</f>
        <v>45996.938388078706</v>
      </c>
      <c r="H262" s="98"/>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8"/>
      <c r="G263" s="99">
        <f ca="1">IFERROR(NOW()-F263,"-")</f>
        <v>45996.938388078706</v>
      </c>
      <c r="H263" s="98"/>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8"/>
      <c r="G264" s="99">
        <f ca="1">IFERROR(NOW()-F264,"-")</f>
        <v>45996.938388078706</v>
      </c>
      <c r="H264" s="98"/>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8"/>
      <c r="G265" s="99">
        <f ca="1">IFERROR(NOW()-F265,"-")</f>
        <v>45996.938388078706</v>
      </c>
      <c r="H265" s="98"/>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8"/>
      <c r="G266" s="99">
        <f ca="1">IFERROR(NOW()-F266,"-")</f>
        <v>45996.938388078706</v>
      </c>
      <c r="H266" s="98"/>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8"/>
      <c r="G267" s="99">
        <f ca="1">IFERROR(NOW()-F267,"-")</f>
        <v>45996.938388078706</v>
      </c>
      <c r="H267" s="98"/>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8"/>
      <c r="G268" s="99">
        <f ca="1">IFERROR(NOW()-F268,"-")</f>
        <v>45996.938388078706</v>
      </c>
      <c r="H268" s="98"/>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8"/>
      <c r="G269" s="99">
        <f ca="1">IFERROR(NOW()-F269,"-")</f>
        <v>45996.938388078706</v>
      </c>
      <c r="H269" s="98"/>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8"/>
      <c r="G270" s="99">
        <f ca="1">IFERROR(NOW()-F270,"-")</f>
        <v>45996.938388078706</v>
      </c>
      <c r="H270" s="98"/>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8"/>
      <c r="G271" s="99">
        <f ca="1">IFERROR(NOW()-F271,"-")</f>
        <v>45996.938388078706</v>
      </c>
      <c r="H271" s="98"/>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8"/>
      <c r="G272" s="99">
        <f ca="1">IFERROR(NOW()-F272,"-")</f>
        <v>45996.938388078706</v>
      </c>
      <c r="H272" s="98"/>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8"/>
      <c r="G273" s="99">
        <f ca="1">IFERROR(NOW()-F273,"-")</f>
        <v>45996.938388078706</v>
      </c>
      <c r="H273" s="98"/>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8"/>
      <c r="G274" s="99">
        <f ca="1">IFERROR(NOW()-F274,"-")</f>
        <v>45996.938388078706</v>
      </c>
      <c r="H274" s="98"/>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8"/>
      <c r="G275" s="99">
        <f ca="1">IFERROR(NOW()-F275,"-")</f>
        <v>45996.938388078706</v>
      </c>
      <c r="H275" s="98"/>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8"/>
      <c r="G276" s="99">
        <f ca="1">IFERROR(NOW()-F276,"-")</f>
        <v>45996.938388078706</v>
      </c>
      <c r="H276" s="98"/>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8"/>
      <c r="G277" s="99">
        <f ca="1">IFERROR(NOW()-F277,"-")</f>
        <v>45996.938388078706</v>
      </c>
      <c r="H277" s="98"/>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8"/>
      <c r="G278" s="99">
        <f ca="1">IFERROR(NOW()-F278,"-")</f>
        <v>45996.938388078706</v>
      </c>
      <c r="H278" s="98"/>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8"/>
      <c r="G279" s="99">
        <f ca="1">IFERROR(NOW()-F279,"-")</f>
        <v>45996.938388078706</v>
      </c>
      <c r="H279" s="98"/>
      <c r="I279" s="18" t="str">
        <f>IFERROR(VLOOKUP(D279,DB!A:F,6,0),"")</f>
        <v/>
      </c>
      <c r="J279" s="18" t="str">
        <f>IFERROR(VLOOKUP(D279,DB!A:G,7,0),"")</f>
        <v/>
      </c>
      <c r="K279" s="19"/>
      <c r="L279" s="18" t="str">
        <f>IFERROR(VLOOKUP(D279,DB!A:I,9,0),"")</f>
        <v/>
      </c>
    </row>
    <row r="280" spans="1:12" ht="31.5" customHeight="1">
      <c r="A280" s="96"/>
      <c r="B280" s="18" t="str">
        <f>IFERROR(VLOOKUP(D280,DB!A:K,11,0),"")</f>
        <v/>
      </c>
      <c r="C280" s="18"/>
      <c r="D280" s="18"/>
      <c r="E280" s="18"/>
      <c r="F280" s="98"/>
      <c r="G280" s="99">
        <f ca="1">IFERROR(NOW()-F280,"-")</f>
        <v>45996.938388078706</v>
      </c>
      <c r="H280" s="98"/>
      <c r="I280" s="18" t="str">
        <f>IFERROR(VLOOKUP(D280,DB!A:F,6,0),"")</f>
        <v/>
      </c>
      <c r="J280" s="18" t="str">
        <f>IFERROR(VLOOKUP(D280,DB!A:G,7,0),"")</f>
        <v/>
      </c>
      <c r="K280" s="19"/>
      <c r="L280" s="18" t="str">
        <f>IFERROR(VLOOKUP(D280,DB!A:I,9,0),"")</f>
        <v/>
      </c>
    </row>
    <row r="281" spans="1:12" ht="31.5" customHeight="1">
      <c r="A281" s="96"/>
      <c r="B281" s="18" t="str">
        <f>IFERROR(VLOOKUP(D281,DB!A:K,11,0),"")</f>
        <v/>
      </c>
      <c r="C281" s="18"/>
      <c r="D281" s="18"/>
      <c r="E281" s="18"/>
      <c r="F281" s="98"/>
      <c r="G281" s="99">
        <f ca="1">IFERROR(NOW()-F281,"-")</f>
        <v>45996.938388078706</v>
      </c>
      <c r="H281" s="98"/>
      <c r="I281" s="18" t="str">
        <f>IFERROR(VLOOKUP(D281,DB!A:F,6,0),"")</f>
        <v/>
      </c>
      <c r="J281" s="18" t="str">
        <f>IFERROR(VLOOKUP(D281,DB!A:G,7,0),"")</f>
        <v/>
      </c>
      <c r="K281" s="19"/>
      <c r="L281" s="18" t="str">
        <f>IFERROR(VLOOKUP(D281,DB!A:I,9,0),"")</f>
        <v/>
      </c>
    </row>
    <row r="282" spans="1:12" ht="31.5" customHeight="1">
      <c r="A282" s="96"/>
      <c r="B282" s="18" t="str">
        <f>IFERROR(VLOOKUP(D282,DB!A:K,11,0),"")</f>
        <v/>
      </c>
      <c r="C282" s="18"/>
      <c r="D282" s="18"/>
      <c r="E282" s="18"/>
      <c r="F282" s="98"/>
      <c r="G282" s="99">
        <f ca="1">IFERROR(NOW()-F282,"-")</f>
        <v>45996.938388078706</v>
      </c>
      <c r="H282" s="98"/>
      <c r="I282" s="18" t="str">
        <f>IFERROR(VLOOKUP(D282,DB!A:F,6,0),"")</f>
        <v/>
      </c>
      <c r="J282" s="18" t="str">
        <f>IFERROR(VLOOKUP(D282,DB!A:G,7,0),"")</f>
        <v/>
      </c>
      <c r="K282" s="19"/>
      <c r="L282" s="18" t="str">
        <f>IFERROR(VLOOKUP(D282,DB!A:I,9,0),"")</f>
        <v/>
      </c>
    </row>
    <row r="283" spans="1:12" ht="31.5" customHeight="1">
      <c r="A283" s="96"/>
      <c r="B283" s="18" t="str">
        <f>IFERROR(VLOOKUP(D283,DB!A:K,11,0),"")</f>
        <v/>
      </c>
      <c r="C283" s="18"/>
      <c r="D283" s="18"/>
      <c r="E283" s="18"/>
      <c r="F283" s="98"/>
      <c r="G283" s="99">
        <f ca="1">IFERROR(NOW()-F283,"-")</f>
        <v>45996.938388078706</v>
      </c>
      <c r="H283" s="98"/>
      <c r="I283" s="18" t="str">
        <f>IFERROR(VLOOKUP(D283,DB!A:F,6,0),"")</f>
        <v/>
      </c>
      <c r="J283" s="18" t="str">
        <f>IFERROR(VLOOKUP(D283,DB!A:G,7,0),"")</f>
        <v/>
      </c>
      <c r="K283" s="19"/>
      <c r="L283" s="18" t="str">
        <f>IFERROR(VLOOKUP(D283,DB!A:I,9,0),"")</f>
        <v/>
      </c>
    </row>
    <row r="284" spans="1:12" ht="31.5" customHeight="1">
      <c r="A284" s="96"/>
      <c r="B284" s="18" t="str">
        <f>IFERROR(VLOOKUP(D284,DB!A:K,11,0),"")</f>
        <v/>
      </c>
      <c r="C284" s="18"/>
      <c r="D284" s="18"/>
      <c r="E284" s="18"/>
      <c r="F284" s="98"/>
      <c r="G284" s="99">
        <f ca="1">IFERROR(NOW()-F284,"-")</f>
        <v>45996.938388078706</v>
      </c>
      <c r="H284" s="98"/>
      <c r="I284" s="18" t="str">
        <f>IFERROR(VLOOKUP(D284,DB!A:F,6,0),"")</f>
        <v/>
      </c>
      <c r="J284" s="18" t="str">
        <f>IFERROR(VLOOKUP(D284,DB!A:G,7,0),"")</f>
        <v/>
      </c>
      <c r="K284" s="19"/>
      <c r="L284" s="18" t="str">
        <f>IFERROR(VLOOKUP(D284,DB!A:I,9,0),"")</f>
        <v/>
      </c>
    </row>
    <row r="285" spans="1:12" ht="31.5" customHeight="1">
      <c r="A285" s="96"/>
      <c r="B285" s="18" t="str">
        <f>IFERROR(VLOOKUP(D285,DB!A:K,11,0),"")</f>
        <v/>
      </c>
      <c r="C285" s="18"/>
      <c r="D285" s="18"/>
      <c r="E285" s="18"/>
      <c r="F285" s="98"/>
      <c r="G285" s="99">
        <f ca="1">IFERROR(NOW()-F285,"-")</f>
        <v>45996.938388078706</v>
      </c>
      <c r="H285" s="98"/>
      <c r="I285" s="18" t="str">
        <f>IFERROR(VLOOKUP(D285,DB!A:F,6,0),"")</f>
        <v/>
      </c>
      <c r="J285" s="18" t="str">
        <f>IFERROR(VLOOKUP(D285,DB!A:G,7,0),"")</f>
        <v/>
      </c>
      <c r="K285" s="19"/>
      <c r="L285" s="18" t="str">
        <f>IFERROR(VLOOKUP(D285,DB!A:I,9,0),"")</f>
        <v/>
      </c>
    </row>
    <row r="286" spans="1:12" ht="31.5" customHeight="1">
      <c r="A286" s="150"/>
      <c r="B286" s="151" t="str">
        <f>IFERROR(VLOOKUP(D286,DB!A:K,11,0),"")</f>
        <v/>
      </c>
      <c r="C286" s="151"/>
      <c r="D286" s="151"/>
      <c r="E286" s="151"/>
      <c r="F286" s="152"/>
      <c r="G286" s="153">
        <f ca="1">IFERROR(NOW()-F286,"-")</f>
        <v>45996.938388078706</v>
      </c>
      <c r="H286" s="152"/>
      <c r="I286" s="151" t="str">
        <f>IFERROR(VLOOKUP(D286,DB!A:F,6,0),"")</f>
        <v/>
      </c>
      <c r="J286" s="151" t="str">
        <f>IFERROR(VLOOKUP(D286,DB!A:G,7,0),"")</f>
        <v/>
      </c>
      <c r="K286" s="154"/>
      <c r="L286" s="151" t="str">
        <f>IFERROR(VLOOKUP(D286,DB!A:I,9,0),"")</f>
        <v/>
      </c>
    </row>
  </sheetData>
  <dataValidations count="2">
    <dataValidation allowBlank="1" showInputMessage="1" showErrorMessage="1" sqref="E1" xr:uid="{4D935161-CDD3-4592-B877-3FB59C99E142}"/>
    <dataValidation type="list" allowBlank="1" showInputMessage="1" showErrorMessage="1" sqref="E3:E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3"/>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
      </c>
      <c r="C2" s="18"/>
      <c r="D2" s="58"/>
      <c r="E2" s="18"/>
      <c r="F2" s="20"/>
      <c r="G2" s="21">
        <f t="shared" ref="G2:G12" ca="1" si="0">IFERROR(NOW()-F2,"-")</f>
        <v>45996.938388310184</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45996.938388310184</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45996.938388310184</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45996.938388310184</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45996.938388310184</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45996.938388310184</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45996.938388310184</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45996.938388310184</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45996.938388310184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45996.938388310184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45996.938388310184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45996.938388310184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45996.938388310184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45996.938388310184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45996.938388310184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45996.938388310184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45996.938388310184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45996.938388310184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45996.938388310184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45996.938388310184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45996.938388310184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45996.938388310184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45996.938388310184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45996.938388310184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45996.938388310184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45996.938388310184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45996.938388310184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45996.938388310184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45996.938388310184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45996.938388310184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45996.938388310184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45996.938388310184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45996.938388310184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45996.938388310184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45996.938388310184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45996.938388310184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45996.938388310184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45996.938388310184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45996.938388310184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45996.938388310184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45996.938388310184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45996.938388310184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45996.938388310184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45996.938388310184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45996.938388310184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45996.938388310184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45996.938388310184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45996.938388310184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45996.938388310184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45996.938388310184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45996.938388310184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45996.938388310184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45996.938388310184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45996.938388310184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45996.938388310184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45996.938388310184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45996.938388310184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45996.938388310184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45996.938388310184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45996.938388310184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45996.938388310184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45996.938388310184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45996.938388310184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45996.938388310184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45996.938388310184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45996.938388310184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45996.938388310184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45996.938388310184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45996.938388310184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45996.938388310184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45996.938388310184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45996.938388310184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45996.938388310184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45996.938388310184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45996.938388310184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45996.938388310184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45996.938388310184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45996.938388310184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45996.938388310184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45996.938388310184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45996.938388310184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45996.938388310184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45996.938388310184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45996.938388310184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45996.938388310184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45996.938388310184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45996.938388310184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45996.938388310184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45996.938388310184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45996.938388310184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45996.938388310184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45996.938388310184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45996.938388310184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45996.938388310184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45996.938388310184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45996.938388310184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45996.938388310184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45996.938388310184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45996.938388310184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45996.938388310184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45996.938388310184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45996.938388310184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45996.938388310184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45996.938388310184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45996.938388310184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45996.938388310184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45996.938388310184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45996.938388310184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45996.938388310184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45996.938388310184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45996.938388310184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45996.938388310184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45996.938388310184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45996.938388310184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45996.938388310184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45996.938388310184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45996.938388310184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45996.938388310184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45996.938388310184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45996.938388310184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45996.938388310184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45996.938388310184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45996.938388310184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45996.938388310184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45996.938388310184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45996.938388310184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45996.938388310184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45996.938388310184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45996.938388310184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45996.938388310184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45996.938388310184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45996.938388310184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45996.938388310184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45996.938388310184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45996.938388310184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45996.938388310184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45996.938388310184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45996.938388310184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45996.938388310184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45996.938388310184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45996.938388310184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45996.938388310184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45996.938388310184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45996.938388310184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45996.938388310184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45996.938388310184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45996.938388310184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45996.938388310184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45996.938388310184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45996.938388310184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45996.938388310184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45996.938388310184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45996.938388310184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45996.938388310184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45996.938388310184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45996.938388310184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45996.938388310184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45996.938388310184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45996.938388310184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45996.938388310184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45996.938388310184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45996.938388310184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45996.938388310184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45996.938388310184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45996.938388310184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45996.938388310184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45996.938388310184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45996.938388310184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45996.938388310184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45996.938388310184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45996.938388310184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45996.938388310184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45996.938388310184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45996.938388310184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45996.938388310184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45996.938388310184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45996.938388310184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45996.938388310184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45996.938388310184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45996.938388310184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45996.938388310184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45996.938388310184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45996.938388310184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45996.938388310184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45996.938388310184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45996.938388310184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45996.938388310184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45996.938388310184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45996.938388310184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45996.938388310184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45996.938388310184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45996.938388310184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45996.938388310184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45996.938388310184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45996.938388310184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45996.938388310184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45996.938388310184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45996.938388310184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45996.938388310184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45996.938388310184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45996.938388310184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45996.938388310184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45996.938388310184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45996.938388310184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45996.938388310184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45996.938388310184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45996.938388310184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45996.938388310184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45996.938388310184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45996.938388310184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45996.938388310184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45996.938388310184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45996.938388310184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45996.938388310184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45996.938388310184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45996.938388310184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45996.938388310184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45996.938388310184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45996.938388310184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45996.938388310184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45996.938388310184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45996.938388310184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45996.938388310184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45996.938388310184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45996.938388310184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45996.938388310184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45996.938388310184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45996.938388310184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45996.938388310184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45996.938388310184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45996.938388310184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45996.938388310184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45996.938388310184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45996.938388310184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45996.938388310184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45996.938388310184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45996.938388310184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45996.938388310184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45996.938388310184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45996.938388310184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45996.938388310184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45996.938388310184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45996.938388310184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45996.938388310184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45996.938388310184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45996.938388310184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45996.938388310184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45996.938388310184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45996.938388310184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45996.938388310184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45996.938388310184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45996.938388310184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45996.938388310184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45996.938388310184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45996.938388310184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45996.938388310184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45996.938388310184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45996.938388310184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45996.938388310184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45996.938388310184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45996.938388310184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45996.938388310184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45996.938388310184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45996.938388310184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45996.938388310184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45996.938388310184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45996.938388310184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45996.938388310184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45996.938388310184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45996.938388310184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45996.938388310184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45996.938388310184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45996.938388310184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45996.938388310184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45996.938388310184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45996.938388310184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45996.938388310184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45996.938388310184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45996.938388310184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45996.938388310184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45996.938388310184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45996.938388310184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45996.938388310184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45996.938388310184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45996.938388310184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45996.938388310184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45996.938388310184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45996.938388310184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45996.938388310184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45996.938388310184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45996.938388310184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45996.938388310184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45996.938388310184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45996.938388310184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45996.938388310184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45996.938388310184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45996.938388310184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45996.938388310184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45996.938388310184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45996.938388310184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45996.938388310184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45996.938388310184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45996.938388310184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45996.938388310184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45996.938388310184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45996.938388310184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45996.938388310184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45996.938388310184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45996.938388310184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45996.938388310184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45996.938388310184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45996.938388310184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45996.938388310184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45996.938388310184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45996.938388310184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45996.938388310184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45996.938388310184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45996.938388310184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45996.938388310184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45996.938388310184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45996.938388310184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45996.938388310184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45996.938388310184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45996.938388310184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45996.938388310184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45996.938388310184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45996.938388310184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45996.938388310184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45996.938388310184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45996.938388310184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45996.938388310184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45996.938388310184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45996.938388310184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45996.938388310184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45996.938388310184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45996.938388310184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45996.938388310184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45996.938388310184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45996.938388310184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45996.938388310184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45996.938388310184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45996.938388310184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45996.938388310184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45996.938388310184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45996.938388310184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45996.938388310184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45996.938388310184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45996.938388310184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45996.938388310184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45996.938388310184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45996.938388310184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45996.938388310184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45996.938388310184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45996.938388310184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45996.938388310184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45996.938388310184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45996.938388310184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45996.938388310184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45996.938388310184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45996.938388310184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45996.938388310184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45996.938388310184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45996.938388310184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45996.938388310184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45996.938388310184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45996.938388310184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45996.938388310184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45996.938388310184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45996.938388310184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45996.938388310184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45996.938388310184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45996.938388310184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45996.938388310184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45996.938388310184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45996.938388310184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45996.938388310184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45996.938388310184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45996.938388310184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45996.938388310184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45996.938388310184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45996.938388310184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45996.938388310184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45996.938388310184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45996.938388310184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45996.938388310184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45996.938388310184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45996.938388310184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45996.938388310184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45996.938388310184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45996.938388310184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45996.938388310184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45996.938388310184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45996.938388310184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45996.938388310184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45996.938388310184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45996.938388310184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45996.938388310184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45996.938388310184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45996.938388310184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45996.938388310184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45996.938388310184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45996.938388310184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45996.938388310184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45996.938388310184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45996.938388310184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45996.938388310184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45996.938388310184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45996.938388310184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45996.938388310184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45996.938388310184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45996.938388310184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45996.938388310184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45996.938388310184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45996.938388310184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45996.938388310184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45996.938388310184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45996.938388310184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45996.938388310184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45996.938388310184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45996.938388310184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45996.938388310184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45996.938388310184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45996.938388310184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45996.938388310184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45996.938388310184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45996.938388310184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45996.938388310184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45996.938388310184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45996.938388310184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45996.938388310184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45996.938388310184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45996.938388310184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45996.938388310184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45996.938388310184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45996.938388310184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45996.938388310184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45996.938388310184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45996.938388310184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45996.938388310184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45996.938388310184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45996.938388310184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45996.938388310184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45996.938388310184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45996.938388310184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45996.938388310184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45996.938388310184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45996.938388310184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45996.938388310184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45996.938388310184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45996.938388310184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45996.938388310184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45996.938388310184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45996.938388310184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45996.938388310184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45996.938388310184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45996.938388310184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45996.938388310184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45996.938388310184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45996.938388310184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45996.938388310184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45996.938388310184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45996.938388310184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45996.938388310184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45996.938388310184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45996.938388310184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45996.938388310184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45996.938388310184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45996.938388310184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45996.938388310184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45996.938388310184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45996.938388310184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45996.938388310184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45996.938388310184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45996.938388310184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45996.938388310184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45996.938388310184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45996.938388310184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45996.938388310184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45996.938388310184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45996.938388310184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45996.938388310184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45996.938388310184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45996.938388310184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45996.938388310184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45996.938388310184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45996.938388310184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45996.938388310184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45996.938388310184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45996.938388310184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45996.938388310184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45996.938388310184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45996.938388310184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45996.938388310184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45996.938388310184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45996.938388310184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45996.938388310184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45996.938388310184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45996.938388310184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45996.938388310184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45996.938388310184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45996.938388310184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45996.938388310184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45996.938388310184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45996.938388310184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45996.938388310184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45996.938388310184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45996.938388310184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45996.938388310184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45996.938388310184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45996.938388310184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45996.938388310184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45996.938388310184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45996.938388310184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45996.938388310184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45996.938388310184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45996.938388310184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45996.938388310184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45996.938388310184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45996.938388310184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45996.938388310184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45996.938388310184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45996.938388310184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45996.938388310184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45996.938388310184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45996.938388310184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45996.938388310184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45996.938388310184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45996.938388310184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45996.938388310184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45996.938388310184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45996.938388310184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45996.938388310184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45996.938388310184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45996.938388310184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45996.938388310184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45996.938388310184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45996.938388310184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45996.938388310184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45996.938388310184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45996.938388310184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45996.938388310184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45996.938388310184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45996.938388310184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45996.938388310184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45996.938388310184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45996.938388310184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45996.938388310184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45996.938388310184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45996.938388310184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45996.938388310184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45996.938388310184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45996.938388310184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45996.938388310184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45996.938388310184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45996.938388310184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45996.938388310184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45996.938388310184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45996.938388310184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45996.938388310184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45996.938388310184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45996.938388310184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45996.938388310184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45996.938388310184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45996.938388310184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45996.938388310184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45996.938388310184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45996.938388310184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45996.938388310184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45996.938388310184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45996.938388310184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45996.938388310184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45996.938388310184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45996.938388310184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45996.938388310184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45996.938388310184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45996.938388310184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45996.938388310184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45996.938388310184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45996.938388310184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45996.938388310184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45996.938388310184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45996.938388310184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45996.938388310184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45996.938388310184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45996.938388310184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45996.938388310184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45996.938388310184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45996.938388310184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45996.938388310184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45996.938388310184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45996.938388310184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45996.938388310184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45996.938388310184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45996.938388310184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45996.938388310184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45996.938388310184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45996.938388310184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45996.938388310184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45996.938388310184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45996.938388310184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45996.938388310184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45996.938388310184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45996.938388310184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45996.938388310184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45996.938388310184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45996.938388310184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45996.938388310184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45996.938388310184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45996.938388310184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45996.938388310184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45996.938388310184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45996.938388310184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45996.938388310184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45996.938388310184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45996.938388310184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45996.938388310184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45996.938388310184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45996.938388310184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45996.938388310184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45996.938388310184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45996.938388310184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45996.938388310184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45996.938388310184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45996.938388310184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45996.938388310184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45996.938388310184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45996.938388310184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45996.938388310184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45996.938388310184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45996.938388310184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45996.938388310184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45996.938388310184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45996.938388310184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45996.938388310184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45996.938388310184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45996.938388310184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45996.938388310184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45996.938388310184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45996.938388310184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45996.938388310184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45996.938388310184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45996.938388310184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45996.938388310184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45996.938388310184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45996.938388310184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45996.938388310184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45996.938388310184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45996.938388310184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45996.938388310184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45996.938388310184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45996.938388310184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45996.938388310184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45996.938388310184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45996.938388310184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45996.938388310184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45996.938388310184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45996.938388310184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45996.938388310184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45996.938388310184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45996.938388310184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45996.938388310184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45996.938388310184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45996.938388310184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45996.938388310184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45996.938388310184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45996.938388310184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45996.938388310184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45996.938388310184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45996.938388310184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45996.938388310184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45996.938388310184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45996.938388310184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45996.938388310184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45996.938388310184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45996.938388310184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45996.938388310184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45996.938388310184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45996.938388310184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45996.938388310184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45996.938388310184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45996.938388310184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45996.938388310184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45996.938388310184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45996.938388310184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45996.938388310184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45996.938388310184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45996.938388310184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45996.938388310184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45996.938388310184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45996.938388310184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45996.938388310184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45996.938388310184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45996.938388310184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45996.938388310184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45996.938388310184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45996.938388310184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45996.938388310184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45996.938388310184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45996.938388310184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45996.938388310184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45996.938388310184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45996.938388310184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45996.938388310184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45996.938388310184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45996.938388310184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45996.938388310184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45996.938388310184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45996.938388310184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45996.938388310184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45996.938388310184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45996.938388310184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45996.938388310184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45996.938388310184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45996.938388310184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45996.938388310184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45996.938388310184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45996.938388310184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45996.938388310184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45996.938388310184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45996.938388310184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45996.938388310184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45996.938388310184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45996.938388310184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45996.938388310184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45996.938388310184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45996.938388310184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45996.938388310184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45996.938388310184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45996.938388310184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45996.938388310184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45996.938388310184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45996.938388310184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45996.938388310184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45996.938388310184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45996.938388310184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45996.938388310184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45996.938388310184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45996.938388310184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45996.938388310184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45996.938388310184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45996.938388310184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45996.938388310184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45996.938388310184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45996.938388310184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45996.938388310184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45996.938388310184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45996.938388310184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45996.938388310184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45996.938388310184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45996.938388310184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45996.938388310184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45996.938388310184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45996.938388310184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45996.938388310184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45996.938388310184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45996.938388310184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45996.938388310184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45996.938388310184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45996.938388310184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45996.938388310184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45996.938388310184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45996.938388310184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45996.938388310184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45996.938388310184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45996.938388310184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45996.938388310184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45996.938388310184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45996.938388310184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45996.938388310184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45996.938388310184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45996.938388310184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45996.938388310184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45996.938388310184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45996.938388310184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45996.938388310184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45996.938388310184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45996.938388310184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45996.938388310184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45996.938388310184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45996.938388310184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45996.938388310184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45996.938388310184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45996.938388310184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45996.938388310184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45996.938388310184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45996.938388310184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45996.938388310184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45996.938388310184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45996.938388310184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45996.938388310184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45996.938388310184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45996.938388310184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45996.938388310184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45996.938388310184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45996.938388310184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45996.938388310184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45996.938388310184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45996.938388310184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45996.938388310184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45996.938388310184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45996.938388310184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45996.938388310184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45996.938388310184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45996.938388310184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45996.938388310184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45996.938388310184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45996.938388310184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45996.938388310184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45996.938388310184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45996.938388310184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45996.938388310184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45996.938388310184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45996.938388310184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45996.938388310184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45996.938388310184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45996.938388310184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45996.938388310184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45996.938388310184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45996.938388310184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45996.938388310184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45996.938388310184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45996.938388310184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45996.938388310184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45996.938388310184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45996.938388310184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45996.938388310184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45996.938388310184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45996.938388310184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45996.938388310184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45996.938388310184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45996.938388310184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45996.938388310184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45996.938388310184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45996.938388310184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45996.938388310184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45996.938388310184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45996.938388310184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45996.938388310184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45996.938388310184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45996.938388310184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45996.938388310184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45996.938388310184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45996.938388310184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908" ca="1" si="14">IFERROR(NOW()-F845,"-")</f>
        <v>45996.938388310184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45996.938388310184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45996.938388310184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45996.938388310184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45996.938388310184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45996.938388310184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45996.938388310184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45996.938388310184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45996.938388310184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45996.938388310184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45996.938388310184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45996.938388310184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45996.938388310184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45996.938388310184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45996.938388310184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45996.938388310184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45996.938388310184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45996.938388310184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45996.938388310184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45996.938388310184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45996.938388310184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45996.938388310184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45996.938388310184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45996.938388310184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45996.938388310184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45996.938388310184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45996.938388310184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45996.938388310184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45996.938388310184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45996.938388310184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45996.938388310184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45996.938388310184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45996.938388310184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45996.938388310184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45996.938388310184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45996.938388310184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45996.938388310184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45996.938388310184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45996.938388310184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45996.938388310184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45996.938388310184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45996.938388310184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45996.938388310184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45996.938388310184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45996.938388310184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45996.938388310184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45996.938388310184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45996.938388310184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45996.938388310184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45996.938388310184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45996.938388310184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45996.938388310184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45996.938388310184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45996.938388310184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45996.938388310184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45996.938388310184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45996.938388310184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45996.938388310184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45996.938388310184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45996.938388310184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45996.938388310184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45996.938388310184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45996.938388310184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45996.938388310184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ref="G909:G923" ca="1" si="15">IFERROR(NOW()-F909,"-")</f>
        <v>45996.938388310184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45996.938388310184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45996.938388310184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45996.938388310184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45996.938388310184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45996.938388310184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45996.938388310184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45996.938388310184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45996.938388310184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45996.938388310184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45996.938388310184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45996.938388310184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45996.938388310184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45996.938388310184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45996.938388310184</v>
      </c>
      <c r="H923" s="22"/>
      <c r="I923" s="19" t="str">
        <f>IFERROR(VLOOKUP(D923,DB!A:F,6,0),"")</f>
        <v/>
      </c>
      <c r="J923" s="18" t="str">
        <f>IFERROR(VLOOKUP(D923,DB!A:G,7,0),"")</f>
        <v/>
      </c>
      <c r="K923" s="42"/>
      <c r="L923" s="23" t="str">
        <f>IFERROR(VLOOKUP(D923,DB!A:I,9,0),"")</f>
        <v/>
      </c>
    </row>
  </sheetData>
  <dataValidations count="2">
    <dataValidation allowBlank="1" showInputMessage="1" showErrorMessage="1" sqref="E1" xr:uid="{5914219A-CB83-432D-936A-CC0CB6F3982A}"/>
    <dataValidation type="list" allowBlank="1" showInputMessage="1" showErrorMessage="1" sqref="E2:E9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84"/>
  <sheetViews>
    <sheetView tabSelected="1" workbookViewId="0">
      <selection activeCell="K15" sqref="K1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39116</v>
      </c>
      <c r="B2" s="87" t="str">
        <f>IFERROR(VLOOKUP(D2,DB!A:K,11,0),"")</f>
        <v>R4</v>
      </c>
      <c r="C2" s="89">
        <v>1</v>
      </c>
      <c r="D2" s="87" t="s">
        <v>35166</v>
      </c>
      <c r="E2" s="90" t="s">
        <v>39106</v>
      </c>
      <c r="F2" s="91">
        <v>45703.480717592596</v>
      </c>
      <c r="G2" s="92">
        <f ca="1">IFERROR(NOW()-F2,"")</f>
        <v>293.45767071758746</v>
      </c>
      <c r="H2" s="91">
        <v>45703.474768518521</v>
      </c>
      <c r="I2" s="91" t="str">
        <f>IFERROR(VLOOKUP(D2,DB!A:F,6,0),"")</f>
        <v>SCECO</v>
      </c>
      <c r="J2" s="91" t="str">
        <f>IFERROR(VLOOKUP(D2,DB!A:G,7,0),"")</f>
        <v>Dead</v>
      </c>
      <c r="K2" s="93" t="s">
        <v>39117</v>
      </c>
      <c r="L2" s="87" t="str">
        <f>IFERROR(VLOOKUP(D2,DB!A:I,9,0),"")</f>
        <v>Latis</v>
      </c>
    </row>
    <row r="3" spans="1:16" ht="15" customHeight="1">
      <c r="A3" s="108" t="s">
        <v>39118</v>
      </c>
      <c r="B3" s="108" t="str">
        <f>IFERROR(VLOOKUP(D3,DB!A:K,11,0),"")</f>
        <v>R4</v>
      </c>
      <c r="C3" s="89">
        <v>2</v>
      </c>
      <c r="D3" s="87" t="s">
        <v>35271</v>
      </c>
      <c r="E3" s="90" t="s">
        <v>39106</v>
      </c>
      <c r="F3" s="91">
        <v>45996.835416666669</v>
      </c>
      <c r="G3" s="92">
        <f t="shared" ref="G3:G10" ca="1" si="0">IFERROR(NOW()-F3,"")</f>
        <v>0.10297164351504762</v>
      </c>
      <c r="H3" s="91">
        <v>45996.825706018521</v>
      </c>
      <c r="I3" s="108" t="str">
        <f>IFERROR(VLOOKUP(D3,DB!A:F,6,0),"")</f>
        <v>Generator-SG</v>
      </c>
      <c r="J3" s="108" t="str">
        <f>IFERROR(VLOOKUP(D3,DB!A:G,7,0),"")</f>
        <v>Dead</v>
      </c>
      <c r="K3" s="93" t="s">
        <v>39119</v>
      </c>
      <c r="L3" s="87" t="str">
        <f>IFERROR(VLOOKUP(D3,DB!A:I,9,0),"")</f>
        <v>Latis</v>
      </c>
    </row>
    <row r="4" spans="1:16" ht="15" customHeight="1">
      <c r="A4" s="108" t="s">
        <v>39120</v>
      </c>
      <c r="B4" s="108" t="str">
        <f>IFERROR(VLOOKUP(D4,DB!A:K,11,0),"")</f>
        <v>R4</v>
      </c>
      <c r="C4" s="89">
        <v>2</v>
      </c>
      <c r="D4" s="87" t="s">
        <v>32659</v>
      </c>
      <c r="E4" s="90" t="s">
        <v>39106</v>
      </c>
      <c r="F4" s="91"/>
      <c r="G4" s="92">
        <f t="shared" ca="1" si="0"/>
        <v>45996.938388310184</v>
      </c>
      <c r="H4" s="91">
        <v>45996.932662037034</v>
      </c>
      <c r="I4" s="108" t="str">
        <f>IFERROR(VLOOKUP(D4,DB!A:F,6,0),"")</f>
        <v>SCECO</v>
      </c>
      <c r="J4" s="108" t="str">
        <f>IFERROR(VLOOKUP(D4,DB!A:G,7,0),"")</f>
        <v>Dead</v>
      </c>
      <c r="K4" s="93" t="s">
        <v>39121</v>
      </c>
      <c r="L4" s="87" t="str">
        <f>IFERROR(VLOOKUP(D4,DB!A:I,9,0),"")</f>
        <v>Latis</v>
      </c>
    </row>
    <row r="5" spans="1:16" ht="15" customHeight="1">
      <c r="A5" s="108"/>
      <c r="B5" s="108" t="str">
        <f>IFERROR(VLOOKUP(D5,DB!A:K,11,0),"")</f>
        <v/>
      </c>
      <c r="C5" s="89"/>
      <c r="D5" s="87"/>
      <c r="E5" s="90"/>
      <c r="F5" s="91"/>
      <c r="G5" s="92">
        <f t="shared" ca="1" si="0"/>
        <v>45996.938388310184</v>
      </c>
      <c r="H5" s="91"/>
      <c r="I5" s="108" t="str">
        <f>IFERROR(VLOOKUP(D5,DB!A:F,6,0),"")</f>
        <v/>
      </c>
      <c r="J5" s="108" t="str">
        <f>IFERROR(VLOOKUP(D5,DB!A:G,7,0),"")</f>
        <v/>
      </c>
      <c r="K5" s="93"/>
      <c r="L5" s="87" t="str">
        <f>IFERROR(VLOOKUP(D5,DB!A:I,9,0),"")</f>
        <v/>
      </c>
    </row>
    <row r="6" spans="1:16" ht="15" customHeight="1">
      <c r="A6" s="108"/>
      <c r="B6" s="108" t="str">
        <f>IFERROR(VLOOKUP(D6,DB!A:K,11,0),"")</f>
        <v/>
      </c>
      <c r="C6" s="89"/>
      <c r="D6" s="87"/>
      <c r="E6" s="90"/>
      <c r="F6" s="91"/>
      <c r="G6" s="92">
        <f t="shared" ca="1" si="0"/>
        <v>45996.938388310184</v>
      </c>
      <c r="H6" s="91"/>
      <c r="I6" s="108" t="str">
        <f>IFERROR(VLOOKUP(D6,DB!A:F,6,0),"")</f>
        <v/>
      </c>
      <c r="J6" s="108" t="str">
        <f>IFERROR(VLOOKUP(D6,DB!A:G,7,0),"")</f>
        <v/>
      </c>
      <c r="K6" s="93"/>
      <c r="L6" s="87" t="str">
        <f>IFERROR(VLOOKUP(D6,DB!A:I,9,0),"")</f>
        <v/>
      </c>
    </row>
    <row r="7" spans="1:16" ht="15" customHeight="1">
      <c r="A7" s="108"/>
      <c r="B7" s="108" t="str">
        <f>IFERROR(VLOOKUP(D7,DB!A:K,11,0),"")</f>
        <v/>
      </c>
      <c r="C7" s="89"/>
      <c r="D7" s="87"/>
      <c r="E7" s="90"/>
      <c r="F7" s="91"/>
      <c r="G7" s="92">
        <f t="shared" ca="1" si="0"/>
        <v>45996.938388310184</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ca="1" si="0"/>
        <v>45996.938388310184</v>
      </c>
      <c r="H8" s="91"/>
      <c r="I8" s="108" t="str">
        <f>IFERROR(VLOOKUP(D8,DB!A:F,6,0),"")</f>
        <v/>
      </c>
      <c r="J8" s="108" t="str">
        <f>IFERROR(VLOOKUP(D8,DB!A:G,7,0),"")</f>
        <v/>
      </c>
      <c r="K8" s="93"/>
      <c r="L8" s="87" t="str">
        <f>IFERROR(VLOOKUP(D8,DB!A:I,9,0),"")</f>
        <v/>
      </c>
    </row>
    <row r="9" spans="1:16" ht="15" customHeight="1">
      <c r="A9" s="108"/>
      <c r="B9" s="108" t="str">
        <f>IFERROR(VLOOKUP(D9,DB!A:K,11,0),"")</f>
        <v/>
      </c>
      <c r="C9" s="89"/>
      <c r="D9" s="87"/>
      <c r="E9" s="90"/>
      <c r="F9" s="91"/>
      <c r="G9" s="92">
        <f t="shared" ca="1" si="0"/>
        <v>45996.938388310184</v>
      </c>
      <c r="H9" s="91"/>
      <c r="I9" s="108" t="str">
        <f>IFERROR(VLOOKUP(D9,DB!A:F,6,0),"")</f>
        <v/>
      </c>
      <c r="J9" s="108" t="str">
        <f>IFERROR(VLOOKUP(D9,DB!A:G,7,0),"")</f>
        <v/>
      </c>
      <c r="K9" s="93"/>
      <c r="L9" s="87" t="str">
        <f>IFERROR(VLOOKUP(D9,DB!A:I,9,0),"")</f>
        <v/>
      </c>
    </row>
    <row r="10" spans="1:16" ht="15" customHeight="1">
      <c r="A10" s="108"/>
      <c r="B10" s="108" t="str">
        <f>IFERROR(VLOOKUP(D10,DB!A:K,11,0),"")</f>
        <v/>
      </c>
      <c r="C10" s="89"/>
      <c r="D10" s="87"/>
      <c r="E10" s="90"/>
      <c r="F10" s="91"/>
      <c r="G10" s="92">
        <f t="shared" ca="1" si="0"/>
        <v>45996.938388310184</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ref="G11:G74" ca="1" si="1">IFERROR(NOW()-F11,"")</f>
        <v>45996.938388310184</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1"/>
        <v>45996.938388310184</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1"/>
        <v>45996.938388310184</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ca="1" si="1"/>
        <v>45996.938388310184</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ca="1" si="1"/>
        <v>45996.938388310184</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ca="1" si="1"/>
        <v>45996.938388310184</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1"/>
        <v>45996.938388310184</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1"/>
        <v>45996.938388310184</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1"/>
        <v>45996.938388310184</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1"/>
        <v>45996.938388310184</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1"/>
        <v>45996.938388310184</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1"/>
        <v>45996.938388310184</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1"/>
        <v>45996.938388310184</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1"/>
        <v>45996.938388310184</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1"/>
        <v>45996.938388310184</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1"/>
        <v>45996.938388310184</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1"/>
        <v>45996.938388310184</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1"/>
        <v>45996.938388310184</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1"/>
        <v>45996.938388310184</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1"/>
        <v>45996.938388310184</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1"/>
        <v>45996.938388310184</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1"/>
        <v>45996.938388310184</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1"/>
        <v>45996.938388310184</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1"/>
        <v>45996.938388310184</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1"/>
        <v>45996.938388310184</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1"/>
        <v>45996.938388310184</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1"/>
        <v>45996.938388310184</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1"/>
        <v>45996.938388310184</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1"/>
        <v>45996.938388310184</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1"/>
        <v>45996.938388310184</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1"/>
        <v>45996.938388310184</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1"/>
        <v>45996.938388310184</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1"/>
        <v>45996.938388310184</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1"/>
        <v>45996.938388310184</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1"/>
        <v>45996.938388310184</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1"/>
        <v>45996.938388310184</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1"/>
        <v>45996.938388310184</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1"/>
        <v>45996.938388310184</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1"/>
        <v>45996.938388310184</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1"/>
        <v>45996.938388310184</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1"/>
        <v>45996.938388310184</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1"/>
        <v>45996.938388310184</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1"/>
        <v>45996.938388310184</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1"/>
        <v>45996.938388310184</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1"/>
        <v>45996.938388310184</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1"/>
        <v>45996.938388310184</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1"/>
        <v>45996.938388310184</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1"/>
        <v>45996.938388310184</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1"/>
        <v>45996.938388310184</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1"/>
        <v>45996.938388310184</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1"/>
        <v>45996.938388310184</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1"/>
        <v>45996.938388310184</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1"/>
        <v>45996.938388310184</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1"/>
        <v>45996.938388310184</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1"/>
        <v>45996.938388310184</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1"/>
        <v>45996.938388310184</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ca="1" si="1"/>
        <v>45996.938388310184</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45996.938388310184</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ca="1" si="1"/>
        <v>45996.938388310184</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ca="1" si="1"/>
        <v>45996.938388310184</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1"/>
        <v>45996.938388310184</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ca="1" si="1"/>
        <v>45996.938388310184</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ca="1" si="1"/>
        <v>45996.938388310184</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ca="1" si="1"/>
        <v>45996.938388310184</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ref="G75:G138" ca="1" si="2">IFERROR(NOW()-F75,"")</f>
        <v>45996.938388310184</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2"/>
        <v>45996.938388310184</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2"/>
        <v>45996.938388310184</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ca="1" si="2"/>
        <v>45996.938388310184</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ca="1" si="2"/>
        <v>45996.938388310184</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ca="1" si="2"/>
        <v>45996.938388310184</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2"/>
        <v>45996.938388310184</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2"/>
        <v>45996.938388310184</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2"/>
        <v>45996.938388310184</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2"/>
        <v>45996.938388310184</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2"/>
        <v>45996.938388310184</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2"/>
        <v>45996.938388310184</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2"/>
        <v>45996.938388310184</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2"/>
        <v>45996.938388310184</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2"/>
        <v>45996.938388310184</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2"/>
        <v>45996.938388310184</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2"/>
        <v>45996.938388310184</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2"/>
        <v>45996.938388310184</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2"/>
        <v>45996.938388310184</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2"/>
        <v>45996.938388310184</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2"/>
        <v>45996.938388310184</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2"/>
        <v>45996.938388310184</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2"/>
        <v>45996.938388310184</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2"/>
        <v>45996.938388310184</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2"/>
        <v>45996.938388310184</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2"/>
        <v>45996.938388310184</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2"/>
        <v>45996.938388310184</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2"/>
        <v>45996.938388310184</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2"/>
        <v>45996.938388310184</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2"/>
        <v>45996.938388310184</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2"/>
        <v>45996.938388310184</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2"/>
        <v>45996.938388310184</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2"/>
        <v>45996.938388310184</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2"/>
        <v>45996.938388310184</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2"/>
        <v>45996.938388310184</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2"/>
        <v>45996.938388310184</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2"/>
        <v>45996.938388310184</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2"/>
        <v>45996.938388310184</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2"/>
        <v>45996.938388310184</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2"/>
        <v>45996.938388310184</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2"/>
        <v>45996.938388310184</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2"/>
        <v>45996.938388310184</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2"/>
        <v>45996.938388310184</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2"/>
        <v>45996.938388310184</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2"/>
        <v>45996.938388310184</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2"/>
        <v>45996.938388310184</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2"/>
        <v>45996.938388310184</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2"/>
        <v>45996.938388310184</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2"/>
        <v>45996.938388310184</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2"/>
        <v>45996.938388310184</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2"/>
        <v>45996.938388310184</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2"/>
        <v>45996.938388310184</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2"/>
        <v>45996.938388310184</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2"/>
        <v>45996.938388310184</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2"/>
        <v>45996.938388310184</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2"/>
        <v>45996.938388310184</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ca="1" si="2"/>
        <v>45996.938388310184</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45996.938388310184</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ca="1" si="2"/>
        <v>45996.938388310184</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ca="1" si="2"/>
        <v>45996.938388310184</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2"/>
        <v>45996.938388310184</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ca="1" si="2"/>
        <v>45996.938388310184</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ca="1" si="2"/>
        <v>45996.938388310184</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ca="1" si="2"/>
        <v>45996.938388310184</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ref="G139:G184" ca="1" si="3">IFERROR(NOW()-F139,"")</f>
        <v>45996.938388310184</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3"/>
        <v>45996.938388310184</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3"/>
        <v>45996.938388310184</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ca="1" si="3"/>
        <v>45996.938388310184</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ca="1" si="3"/>
        <v>45996.938388310184</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ca="1" si="3"/>
        <v>45996.938388310184</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3"/>
        <v>45996.938388310184</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3"/>
        <v>45996.938388310184</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3"/>
        <v>45996.938388310184</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3"/>
        <v>45996.938388310184</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3"/>
        <v>45996.938388310184</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3"/>
        <v>45996.938388310184</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3"/>
        <v>45996.938388310184</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3"/>
        <v>45996.938388310184</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3"/>
        <v>45996.938388310184</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3"/>
        <v>45996.938388310184</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3"/>
        <v>45996.938388310184</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3"/>
        <v>45996.938388310184</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3"/>
        <v>45996.938388310184</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3"/>
        <v>45996.938388310184</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3"/>
        <v>45996.938388310184</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3"/>
        <v>45996.938388310184</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3"/>
        <v>45996.938388310184</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3"/>
        <v>45996.938388310184</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3"/>
        <v>45996.938388310184</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3"/>
        <v>45996.938388310184</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3"/>
        <v>45996.938388310184</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3"/>
        <v>45996.938388310184</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3"/>
        <v>45996.938388310184</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3"/>
        <v>45996.938388310184</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3"/>
        <v>45996.938388310184</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3"/>
        <v>45996.938388310184</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3"/>
        <v>45996.938388310184</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3"/>
        <v>45996.938388310184</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3"/>
        <v>45996.938388310184</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3"/>
        <v>45996.938388310184</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3"/>
        <v>45996.938388310184</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3"/>
        <v>45996.938388310184</v>
      </c>
      <c r="H176" s="91"/>
      <c r="I176" s="108" t="str">
        <f>IFERROR(VLOOKUP(D176,DB!A:F,6,0),"")</f>
        <v/>
      </c>
      <c r="J176" s="108" t="str">
        <f>IFERROR(VLOOKUP(D176,DB!A:G,7,0),"")</f>
        <v/>
      </c>
      <c r="K176" s="93"/>
      <c r="L176" s="87" t="str">
        <f>IFERROR(VLOOKUP(D176,DB!A:I,9,0),"")</f>
        <v/>
      </c>
    </row>
    <row r="177" spans="1:12" ht="15" customHeight="1">
      <c r="A177" s="108"/>
      <c r="B177" s="108" t="str">
        <f>IFERROR(VLOOKUP(D177,DB!A:K,11,0),"")</f>
        <v/>
      </c>
      <c r="C177" s="89"/>
      <c r="D177" s="87"/>
      <c r="E177" s="90"/>
      <c r="F177" s="91"/>
      <c r="G177" s="92">
        <f t="shared" ca="1" si="3"/>
        <v>45996.938388310184</v>
      </c>
      <c r="H177" s="91"/>
      <c r="I177" s="108" t="str">
        <f>IFERROR(VLOOKUP(D177,DB!A:F,6,0),"")</f>
        <v/>
      </c>
      <c r="J177" s="108" t="str">
        <f>IFERROR(VLOOKUP(D177,DB!A:G,7,0),"")</f>
        <v/>
      </c>
      <c r="K177" s="93"/>
      <c r="L177" s="87" t="str">
        <f>IFERROR(VLOOKUP(D177,DB!A:I,9,0),"")</f>
        <v/>
      </c>
    </row>
    <row r="178" spans="1:12" ht="15" customHeight="1">
      <c r="A178" s="108"/>
      <c r="B178" s="108" t="str">
        <f>IFERROR(VLOOKUP(D178,DB!A:K,11,0),"")</f>
        <v/>
      </c>
      <c r="C178" s="89"/>
      <c r="D178" s="87"/>
      <c r="E178" s="90"/>
      <c r="F178" s="91"/>
      <c r="G178" s="92">
        <f t="shared" ca="1" si="3"/>
        <v>45996.938388310184</v>
      </c>
      <c r="H178" s="91"/>
      <c r="I178" s="108" t="str">
        <f>IFERROR(VLOOKUP(D178,DB!A:F,6,0),"")</f>
        <v/>
      </c>
      <c r="J178" s="108" t="str">
        <f>IFERROR(VLOOKUP(D178,DB!A:G,7,0),"")</f>
        <v/>
      </c>
      <c r="K178" s="93"/>
      <c r="L178" s="87" t="str">
        <f>IFERROR(VLOOKUP(D178,DB!A:I,9,0),"")</f>
        <v/>
      </c>
    </row>
    <row r="179" spans="1:12" ht="15" customHeight="1">
      <c r="A179" s="108"/>
      <c r="B179" s="108" t="str">
        <f>IFERROR(VLOOKUP(D179,DB!A:K,11,0),"")</f>
        <v/>
      </c>
      <c r="C179" s="89"/>
      <c r="D179" s="87"/>
      <c r="E179" s="90"/>
      <c r="F179" s="91"/>
      <c r="G179" s="92">
        <f t="shared" ca="1" si="3"/>
        <v>45996.938388310184</v>
      </c>
      <c r="H179" s="91"/>
      <c r="I179" s="108" t="str">
        <f>IFERROR(VLOOKUP(D179,DB!A:F,6,0),"")</f>
        <v/>
      </c>
      <c r="J179" s="108" t="str">
        <f>IFERROR(VLOOKUP(D179,DB!A:G,7,0),"")</f>
        <v/>
      </c>
      <c r="K179" s="93"/>
      <c r="L179" s="87" t="str">
        <f>IFERROR(VLOOKUP(D179,DB!A:I,9,0),"")</f>
        <v/>
      </c>
    </row>
    <row r="180" spans="1:12" ht="15" customHeight="1">
      <c r="A180" s="108"/>
      <c r="B180" s="108" t="str">
        <f>IFERROR(VLOOKUP(D180,DB!A:K,11,0),"")</f>
        <v/>
      </c>
      <c r="C180" s="89"/>
      <c r="D180" s="87"/>
      <c r="E180" s="90"/>
      <c r="F180" s="91"/>
      <c r="G180" s="92">
        <f t="shared" ca="1" si="3"/>
        <v>45996.938388310184</v>
      </c>
      <c r="H180" s="91"/>
      <c r="I180" s="108" t="str">
        <f>IFERROR(VLOOKUP(D180,DB!A:F,6,0),"")</f>
        <v/>
      </c>
      <c r="J180" s="108" t="str">
        <f>IFERROR(VLOOKUP(D180,DB!A:G,7,0),"")</f>
        <v/>
      </c>
      <c r="K180" s="93"/>
      <c r="L180" s="87" t="str">
        <f>IFERROR(VLOOKUP(D180,DB!A:I,9,0),"")</f>
        <v/>
      </c>
    </row>
    <row r="181" spans="1:12" ht="15" customHeight="1">
      <c r="A181" s="108"/>
      <c r="B181" s="108" t="str">
        <f>IFERROR(VLOOKUP(D181,DB!A:K,11,0),"")</f>
        <v/>
      </c>
      <c r="C181" s="89"/>
      <c r="D181" s="87"/>
      <c r="E181" s="90"/>
      <c r="F181" s="91"/>
      <c r="G181" s="92">
        <f t="shared" ca="1" si="3"/>
        <v>45996.938388310184</v>
      </c>
      <c r="H181" s="91"/>
      <c r="I181" s="108" t="str">
        <f>IFERROR(VLOOKUP(D181,DB!A:F,6,0),"")</f>
        <v/>
      </c>
      <c r="J181" s="108" t="str">
        <f>IFERROR(VLOOKUP(D181,DB!A:G,7,0),"")</f>
        <v/>
      </c>
      <c r="K181" s="93"/>
      <c r="L181" s="87" t="str">
        <f>IFERROR(VLOOKUP(D181,DB!A:I,9,0),"")</f>
        <v/>
      </c>
    </row>
    <row r="182" spans="1:12" ht="15" customHeight="1">
      <c r="A182" s="108"/>
      <c r="B182" s="108" t="str">
        <f>IFERROR(VLOOKUP(D182,DB!A:K,11,0),"")</f>
        <v/>
      </c>
      <c r="C182" s="89"/>
      <c r="D182" s="87"/>
      <c r="E182" s="90"/>
      <c r="F182" s="91"/>
      <c r="G182" s="92">
        <f t="shared" ca="1" si="3"/>
        <v>45996.938388310184</v>
      </c>
      <c r="H182" s="91"/>
      <c r="I182" s="108" t="str">
        <f>IFERROR(VLOOKUP(D182,DB!A:F,6,0),"")</f>
        <v/>
      </c>
      <c r="J182" s="108" t="str">
        <f>IFERROR(VLOOKUP(D182,DB!A:G,7,0),"")</f>
        <v/>
      </c>
      <c r="K182" s="93"/>
      <c r="L182" s="87" t="str">
        <f>IFERROR(VLOOKUP(D182,DB!A:I,9,0),"")</f>
        <v/>
      </c>
    </row>
    <row r="183" spans="1:12" ht="15" customHeight="1">
      <c r="A183" s="108"/>
      <c r="B183" s="108" t="str">
        <f>IFERROR(VLOOKUP(D183,DB!A:K,11,0),"")</f>
        <v/>
      </c>
      <c r="C183" s="89"/>
      <c r="D183" s="87"/>
      <c r="E183" s="90"/>
      <c r="F183" s="91"/>
      <c r="G183" s="92">
        <f t="shared" ca="1" si="3"/>
        <v>45996.938388310184</v>
      </c>
      <c r="H183" s="91"/>
      <c r="I183" s="108" t="str">
        <f>IFERROR(VLOOKUP(D183,DB!A:F,6,0),"")</f>
        <v/>
      </c>
      <c r="J183" s="108" t="str">
        <f>IFERROR(VLOOKUP(D183,DB!A:G,7,0),"")</f>
        <v/>
      </c>
      <c r="K183" s="93"/>
      <c r="L183" s="87" t="str">
        <f>IFERROR(VLOOKUP(D183,DB!A:I,9,0),"")</f>
        <v/>
      </c>
    </row>
    <row r="184" spans="1:12" ht="15" customHeight="1">
      <c r="A184" s="108"/>
      <c r="B184" s="108" t="str">
        <f>IFERROR(VLOOKUP(D184,DB!A:K,11,0),"")</f>
        <v/>
      </c>
      <c r="C184" s="89"/>
      <c r="D184" s="87"/>
      <c r="E184" s="90"/>
      <c r="F184" s="91"/>
      <c r="G184" s="92">
        <f t="shared" ca="1" si="3"/>
        <v>45996.938388310184</v>
      </c>
      <c r="H184" s="91"/>
      <c r="I184" s="108" t="str">
        <f>IFERROR(VLOOKUP(D184,DB!A:F,6,0),"")</f>
        <v/>
      </c>
      <c r="J184" s="108" t="str">
        <f>IFERROR(VLOOKUP(D184,DB!A:G,7,0),"")</f>
        <v/>
      </c>
      <c r="K184" s="93"/>
      <c r="L184" s="87" t="str">
        <f>IFERROR(VLOOKUP(D184,DB!A:I,9,0),"")</f>
        <v/>
      </c>
    </row>
  </sheetData>
  <dataValidations count="2">
    <dataValidation allowBlank="1" showInputMessage="1" showErrorMessage="1" sqref="E1" xr:uid="{A4F81451-56CC-4543-9497-104C4E44EE4B}"/>
    <dataValidation type="list" allowBlank="1" showInputMessage="1" showErrorMessage="1" sqref="E2:E18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0"/>
  <sheetViews>
    <sheetView workbookViewId="0">
      <selection activeCell="C6" sqref="C6"/>
    </sheetView>
  </sheetViews>
  <sheetFormatPr defaultColWidth="11.19921875" defaultRowHeight="15"/>
  <cols>
    <col min="1" max="1" width="18.09765625" style="129" customWidth="1"/>
    <col min="2" max="2" width="5" style="129" customWidth="1"/>
    <col min="3" max="3" width="5.5" style="129" customWidth="1"/>
    <col min="4"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59.7968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39122</v>
      </c>
      <c r="B2" s="37" t="str">
        <f>IFERROR(VLOOKUP(D2,DB!A:K,11,0),"")</f>
        <v>R5</v>
      </c>
      <c r="C2" s="37">
        <v>3</v>
      </c>
      <c r="D2" s="101" t="s">
        <v>36085</v>
      </c>
      <c r="E2" s="37" t="s">
        <v>39106</v>
      </c>
      <c r="F2" s="38">
        <v>45891.832060185188</v>
      </c>
      <c r="G2" s="103">
        <f ca="1">IFERROR(NOW()-F2,"")</f>
        <v>105.10632812499534</v>
      </c>
      <c r="H2" s="38">
        <v>45891.790393518517</v>
      </c>
      <c r="I2" s="37" t="str">
        <f>IFERROR(VLOOKUP(D2,DB!A:F,6,0),"")</f>
        <v>Generator-SG</v>
      </c>
      <c r="J2" s="37" t="str">
        <f>IFERROR(VLOOKUP(D2,DB!A:G,7,0),"")</f>
        <v>Vandalized</v>
      </c>
      <c r="K2" s="37" t="s">
        <v>39123</v>
      </c>
      <c r="L2" s="37" t="str">
        <f>IFERROR(VLOOKUP(D2,DB!A:I,9,0),"")</f>
        <v>Latis</v>
      </c>
      <c r="M2" s="100"/>
    </row>
    <row r="3" spans="1:13" s="39" customFormat="1" ht="30.75">
      <c r="A3" s="37" t="s">
        <v>39124</v>
      </c>
      <c r="B3" s="37" t="str">
        <f>IFERROR(VLOOKUP(D3,DB!A:K,11,0),"")</f>
        <v>R5</v>
      </c>
      <c r="C3" s="37">
        <v>1</v>
      </c>
      <c r="D3" s="37" t="s">
        <v>33407</v>
      </c>
      <c r="E3" s="37" t="s">
        <v>39109</v>
      </c>
      <c r="F3" s="38">
        <v>45926.188877314817</v>
      </c>
      <c r="G3" s="103">
        <f t="shared" ref="G3" ca="1" si="0">IFERROR(NOW()-F3,"")</f>
        <v>70.749510995367018</v>
      </c>
      <c r="H3" s="38">
        <v>45926.158159722225</v>
      </c>
      <c r="I3" s="37" t="str">
        <f>IFERROR(VLOOKUP(D3,DB!A:F,6,0),"")</f>
        <v>SCECO</v>
      </c>
      <c r="J3" s="37" t="str">
        <f>IFERROR(VLOOKUP(D3,DB!A:G,7,0),"")</f>
        <v>Good</v>
      </c>
      <c r="K3" s="37" t="s">
        <v>39125</v>
      </c>
      <c r="L3" s="37" t="str">
        <f>IFERROR(VLOOKUP(D3,DB!A:I,9,0),"")</f>
        <v>Latis</v>
      </c>
      <c r="M3" s="100"/>
    </row>
    <row r="4" spans="1:13" s="39" customFormat="1" ht="39.75" customHeight="1">
      <c r="A4" s="104" t="s">
        <v>39126</v>
      </c>
      <c r="B4" s="104" t="str">
        <f>IFERROR(VLOOKUP(D4,DB!A:K,11,0),"")</f>
        <v>R5</v>
      </c>
      <c r="C4" s="104">
        <v>1</v>
      </c>
      <c r="D4" s="104" t="s">
        <v>34832</v>
      </c>
      <c r="E4" s="104" t="s">
        <v>39109</v>
      </c>
      <c r="F4" s="105">
        <v>45948.661111111112</v>
      </c>
      <c r="G4" s="106">
        <f t="shared" ref="G4" ca="1" si="1">IFERROR(NOW()-F4,"")</f>
        <v>48.27727719907125</v>
      </c>
      <c r="H4" s="105">
        <v>45948.661111111112</v>
      </c>
      <c r="I4" s="104" t="str">
        <f>IFERROR(VLOOKUP(D4,DB!A:F,6,0),"")</f>
        <v>SCECO</v>
      </c>
      <c r="J4" s="104" t="str">
        <f>IFERROR(VLOOKUP(D4,DB!A:G,7,0),"")</f>
        <v>Dead</v>
      </c>
      <c r="K4" s="104" t="s">
        <v>39127</v>
      </c>
      <c r="L4" s="104" t="str">
        <f>IFERROR(VLOOKUP(D4,DB!A:I,9,0),"")</f>
        <v>Latis</v>
      </c>
    </row>
    <row r="5" spans="1:13" s="39" customFormat="1" ht="30.75">
      <c r="A5" s="104" t="s">
        <v>39128</v>
      </c>
      <c r="B5" s="104" t="str">
        <f>IFERROR(VLOOKUP(D5,DB!A:K,11,0),"")</f>
        <v>R5</v>
      </c>
      <c r="C5" s="104">
        <v>1</v>
      </c>
      <c r="D5" s="104" t="s">
        <v>36592</v>
      </c>
      <c r="E5" s="104" t="s">
        <v>39106</v>
      </c>
      <c r="F5" s="105">
        <v>45981.373298611114</v>
      </c>
      <c r="G5" s="106">
        <f ca="1">IFERROR(NOW()-F5,"")</f>
        <v>15.565089699070086</v>
      </c>
      <c r="H5" s="133">
        <v>45981.360798611109</v>
      </c>
      <c r="I5" s="104" t="str">
        <f>IFERROR(VLOOKUP(D5,DB!A:F,6,0),"")</f>
        <v>SCECO</v>
      </c>
      <c r="J5" s="104" t="str">
        <f>IFERROR(VLOOKUP(D5,DB!A:G,7,0),"")</f>
        <v>Dead</v>
      </c>
      <c r="K5" s="104" t="s">
        <v>39129</v>
      </c>
      <c r="L5" s="104" t="str">
        <f>IFERROR(VLOOKUP(D5,DB!A:I,9,0),"")</f>
        <v>Latis</v>
      </c>
    </row>
    <row r="6" spans="1:13">
      <c r="A6" s="37" t="s">
        <v>39130</v>
      </c>
      <c r="B6" s="37" t="str">
        <f>IFERROR(VLOOKUP(D6,DB!A:K,11,0),"")</f>
        <v>R5</v>
      </c>
      <c r="C6" s="37">
        <v>3</v>
      </c>
      <c r="D6" s="104" t="s">
        <v>35295</v>
      </c>
      <c r="E6" s="37" t="s">
        <v>39106</v>
      </c>
      <c r="F6" s="38">
        <v>45996.911574074074</v>
      </c>
      <c r="G6" s="132">
        <f t="shared" ref="G6:G20" ca="1" si="2">IFERROR(NOW()-F6,"")</f>
        <v>2.6814004631887656E-2</v>
      </c>
      <c r="H6" s="38">
        <v>45996.903240740743</v>
      </c>
      <c r="I6" s="37" t="str">
        <f>IFERROR(VLOOKUP(D6,DB!A:F,6,0),"")</f>
        <v>Generator-SG</v>
      </c>
      <c r="J6" s="37" t="str">
        <f>IFERROR(VLOOKUP(D6,DB!A:G,7,0),"")</f>
        <v>Vandalized</v>
      </c>
      <c r="K6" s="37" t="s">
        <v>39131</v>
      </c>
      <c r="L6" s="37" t="str">
        <f>IFERROR(VLOOKUP(D6,DB!A:I,9,0),"")</f>
        <v>Latis</v>
      </c>
    </row>
    <row r="7" spans="1:13">
      <c r="A7" s="37"/>
      <c r="B7" s="37" t="str">
        <f>IFERROR(VLOOKUP(D7,DB!A:K,11,0),"")</f>
        <v/>
      </c>
      <c r="C7" s="37"/>
      <c r="D7" s="37"/>
      <c r="E7" s="37"/>
      <c r="F7" s="38"/>
      <c r="G7" s="132">
        <f t="shared" ca="1" si="2"/>
        <v>45996.938388078706</v>
      </c>
      <c r="H7" s="38"/>
      <c r="I7" s="37" t="str">
        <f>IFERROR(VLOOKUP(D7,DB!A:F,6,0),"")</f>
        <v/>
      </c>
      <c r="J7" s="37" t="str">
        <f>IFERROR(VLOOKUP(D7,DB!A:G,7,0),"")</f>
        <v/>
      </c>
      <c r="K7" s="37"/>
      <c r="L7" s="37" t="str">
        <f>IFERROR(VLOOKUP(D7,DB!A:I,9,0),"")</f>
        <v/>
      </c>
    </row>
    <row r="8" spans="1:13">
      <c r="A8" s="37"/>
      <c r="B8" s="37" t="str">
        <f>IFERROR(VLOOKUP(D8,DB!A:K,11,0),"")</f>
        <v/>
      </c>
      <c r="C8" s="37"/>
      <c r="D8" s="155"/>
      <c r="E8" s="37"/>
      <c r="F8" s="38"/>
      <c r="G8" s="132">
        <f t="shared" ca="1" si="2"/>
        <v>45996.938388078706</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2">
        <f t="shared" ca="1" si="2"/>
        <v>45996.938388078706</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2">
        <f t="shared" ca="1" si="2"/>
        <v>45996.938388078706</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2">
        <f t="shared" ca="1" si="2"/>
        <v>45996.938388078706</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2">
        <f t="shared" ca="1" si="2"/>
        <v>45996.938388078706</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ca="1" si="2"/>
        <v>45996.938388078706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ca="1" si="2"/>
        <v>45996.938388078706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2"/>
        <v>45996.938388078706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2"/>
        <v>45996.938388078706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ca="1" si="2"/>
        <v>45996.938388078706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ca="1" si="2"/>
        <v>45996.938388078706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ca="1" si="2"/>
        <v>45996.938388078706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ca="1" si="2"/>
        <v>45996.938388078706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ref="G21:G52" ca="1" si="3">IFERROR(NOW()-F21,"")</f>
        <v>45996.938388078706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2">
        <f t="shared" ca="1" si="3"/>
        <v>45996.938388078706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2">
        <f t="shared" ca="1" si="3"/>
        <v>45996.938388078706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2">
        <f t="shared" ca="1" si="3"/>
        <v>45996.938388078706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2">
        <f t="shared" ca="1" si="3"/>
        <v>45996.938388078706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ca="1" si="3"/>
        <v>45996.938388078706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ca="1" si="3"/>
        <v>45996.938388078706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45996.938388078706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45996.938388078706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45996.938388078706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45996.938388078706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45996.938388078706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45996.938388078706</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45996.938388078706</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45996.938388078706</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45996.938388078706</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45996.938388078706</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45996.938388078706</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45996.938388078706</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45996.938388078706</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2">
        <f t="shared" ca="1" si="3"/>
        <v>45996.938388078706</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2">
        <f t="shared" ca="1" si="3"/>
        <v>45996.938388078706</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2">
        <f t="shared" ca="1" si="3"/>
        <v>45996.938388078706</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2">
        <f t="shared" ca="1" si="3"/>
        <v>45996.938388078706</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2">
        <f t="shared" ca="1" si="3"/>
        <v>45996.938388078706</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2">
        <f t="shared" ca="1" si="3"/>
        <v>45996.938388078706</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2">
        <f t="shared" ca="1" si="3"/>
        <v>45996.938388078706</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2">
        <f t="shared" ca="1" si="3"/>
        <v>45996.938388078706</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2">
        <f t="shared" ca="1" si="3"/>
        <v>45996.938388078706</v>
      </c>
      <c r="H49" s="38"/>
      <c r="I49" s="37" t="str">
        <f>IFERROR(VLOOKUP(D49,DB!A:F,6,0),"")</f>
        <v/>
      </c>
      <c r="J49" s="37" t="str">
        <f>IFERROR(VLOOKUP(D49,DB!A:G,7,0),"")</f>
        <v/>
      </c>
      <c r="K49" s="37"/>
      <c r="L49" s="37" t="str">
        <f>IFERROR(VLOOKUP(D49,DB!A:I,9,0),"")</f>
        <v/>
      </c>
    </row>
    <row r="50" spans="1:12">
      <c r="A50" s="147"/>
      <c r="B50" s="147" t="str">
        <f>IFERROR(VLOOKUP(D50,DB!A:K,11,0),"")</f>
        <v/>
      </c>
      <c r="C50" s="147"/>
      <c r="D50" s="147"/>
      <c r="E50" s="147"/>
      <c r="F50" s="148"/>
      <c r="G50" s="149">
        <f t="shared" ca="1" si="3"/>
        <v>45996.938388078706</v>
      </c>
      <c r="H50" s="148"/>
      <c r="I50" s="147" t="str">
        <f>IFERROR(VLOOKUP(D50,DB!A:F,6,0),"")</f>
        <v/>
      </c>
      <c r="J50" s="147" t="str">
        <f>IFERROR(VLOOKUP(D50,DB!A:G,7,0),"")</f>
        <v/>
      </c>
      <c r="K50" s="147"/>
      <c r="L50" s="147" t="str">
        <f>IFERROR(VLOOKUP(D50,DB!A:I,9,0),"")</f>
        <v/>
      </c>
    </row>
  </sheetData>
  <dataValidations count="2">
    <dataValidation allowBlank="1" showInputMessage="1" showErrorMessage="1" sqref="E1" xr:uid="{920C6338-E771-4DAE-8C89-92A9093EA4DE}"/>
    <dataValidation type="list" allowBlank="1" showInputMessage="1" showErrorMessage="1" sqref="E2:E5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6"/>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c r="B2" s="116" t="str">
        <f>IFERROR(VLOOKUP(D2,DB!A:K,11,0),"")</f>
        <v/>
      </c>
      <c r="C2" s="117"/>
      <c r="D2" s="116"/>
      <c r="E2" s="139"/>
      <c r="F2" s="118"/>
      <c r="G2" s="72">
        <f t="shared" ref="G2:G50" ca="1" si="0">IFERROR(NOW()-F2,"-")</f>
        <v>45996.938388078706</v>
      </c>
      <c r="H2" s="118"/>
      <c r="I2" s="116" t="str">
        <f>IFERROR(VLOOKUP(D2,DB!A:F,6,0),"")</f>
        <v/>
      </c>
      <c r="J2" s="116" t="str">
        <f>IFERROR(VLOOKUP(D2,DB!A:G,7,0),"")</f>
        <v/>
      </c>
      <c r="K2" s="119"/>
      <c r="L2" s="134" t="str">
        <f>IFERROR(VLOOKUP(D2,DB!A:I,9,0),"")</f>
        <v/>
      </c>
    </row>
    <row r="3" spans="1:16382" ht="31.5" customHeight="1">
      <c r="A3" s="115"/>
      <c r="B3" s="116" t="str">
        <f>IFERROR(VLOOKUP(D3,DB!A:K,11,0),"")</f>
        <v/>
      </c>
      <c r="C3" s="117"/>
      <c r="D3" s="116"/>
      <c r="E3" s="139"/>
      <c r="F3" s="118"/>
      <c r="G3" s="72">
        <f t="shared" ca="1" si="0"/>
        <v>45996.938388078706</v>
      </c>
      <c r="H3" s="118"/>
      <c r="I3" s="116" t="str">
        <f>IFERROR(VLOOKUP(D3,DB!A:F,6,0),"")</f>
        <v/>
      </c>
      <c r="J3" s="116" t="str">
        <f>IFERROR(VLOOKUP(D3,DB!A:G,7,0),"")</f>
        <v/>
      </c>
      <c r="K3" s="119"/>
      <c r="L3" s="134" t="str">
        <f>IFERROR(VLOOKUP(D3,DB!A:I,9,0),"")</f>
        <v/>
      </c>
    </row>
    <row r="4" spans="1:16382" ht="31.5" customHeight="1">
      <c r="A4" s="115"/>
      <c r="B4" s="116" t="str">
        <f>IFERROR(VLOOKUP(D4,DB!A:K,11,0),"")</f>
        <v/>
      </c>
      <c r="C4" s="117"/>
      <c r="D4" s="116"/>
      <c r="E4" s="139"/>
      <c r="F4" s="118"/>
      <c r="G4" s="72">
        <f t="shared" ca="1" si="0"/>
        <v>45996.938388078706</v>
      </c>
      <c r="H4" s="118"/>
      <c r="I4" s="116" t="str">
        <f>IFERROR(VLOOKUP(D4,DB!A:F,6,0),"")</f>
        <v/>
      </c>
      <c r="J4" s="116" t="str">
        <f>IFERROR(VLOOKUP(D4,DB!A:G,7,0),"")</f>
        <v/>
      </c>
      <c r="K4" s="119"/>
      <c r="L4" s="134" t="str">
        <f>IFERROR(VLOOKUP(D4,DB!A:I,9,0),"")</f>
        <v/>
      </c>
    </row>
    <row r="5" spans="1:16382" ht="31.5" customHeight="1">
      <c r="A5" s="115"/>
      <c r="B5" s="116" t="str">
        <f>IFERROR(VLOOKUP(D5,DB!A:K,11,0),"")</f>
        <v/>
      </c>
      <c r="C5" s="117"/>
      <c r="D5" s="116"/>
      <c r="E5" s="139"/>
      <c r="F5" s="118"/>
      <c r="G5" s="72">
        <f t="shared" ca="1" si="0"/>
        <v>45996.938388078706</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45996.938388078706</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45996.938388078706</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45996.938388078706</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45996.938388078706</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45996.938388078706</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45996.938388078706</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45996.938388078706</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45996.938388078706</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45996.938388078706</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45996.938388078706</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45996.938388078706</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45996.938388078706</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45996.938388078706</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45996.938388078706</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45996.938388078706</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45996.938388078706</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45996.938388078706</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45996.938388078706</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45996.938388078706</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45996.938388078706</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45996.938388078706</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45996.938388078706</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45996.938388078706</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45996.938388078706</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45996.938388078706</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45996.938388078706</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45996.938388078706</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45996.938388078706</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45996.938388078706</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45996.938388078706</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45996.938388078706</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45996.938388078706</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45996.938388078706</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45996.938388078706</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45996.938388078706</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45996.938388078706</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45996.938388078706</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45996.938388078706</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45996.938388078706</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45996.938388078706</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45996.938388078706</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ca="1" si="0"/>
        <v>45996.938388078706</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ca="1" si="0"/>
        <v>45996.938388078706</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0"/>
        <v>45996.938388078706</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ca="1" si="0"/>
        <v>45996.938388078706</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ref="G51:G114" ca="1" si="1">IFERROR(NOW()-F51,"-")</f>
        <v>45996.938388078706</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1"/>
        <v>45996.938388078706</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1"/>
        <v>45996.938388078706</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ca="1" si="1"/>
        <v>45996.938388078706</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1"/>
        <v>45996.938388078706</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ca="1" si="1"/>
        <v>45996.938388078706</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ca="1" si="1"/>
        <v>45996.938388078706</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ca="1" si="1"/>
        <v>45996.938388078706</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ca="1" si="1"/>
        <v>45996.938388078706</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45996.938388078706</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45996.938388078706</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45996.938388078706</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45996.938388078706</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45996.938388078706</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45996.938388078706</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45996.938388078706</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45996.938388078706</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45996.938388078706</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45996.938388078706</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45996.938388078706</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45996.938388078706</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45996.938388078706</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45996.938388078706</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45996.938388078706</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45996.938388078706</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45996.938388078706</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45996.938388078706</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45996.938388078706</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45996.938388078706</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45996.938388078706</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45996.938388078706</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45996.938388078706</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45996.938388078706</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45996.938388078706</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45996.938388078706</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45996.938388078706</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45996.938388078706</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45996.938388078706</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45996.938388078706</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45996.938388078706</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45996.938388078706</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45996.938388078706</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45996.938388078706</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45996.938388078706</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45996.938388078706</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45996.938388078706</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45996.938388078706</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45996.938388078706</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45996.938388078706</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45996.938388078706</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45996.938388078706</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45996.938388078706</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45996.938388078706</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45996.938388078706</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45996.938388078706</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45996.938388078706</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45996.938388078706</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45996.938388078706</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45996.938388078706</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45996.938388078706</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ca="1" si="1"/>
        <v>45996.938388078706</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ca="1" si="1"/>
        <v>45996.938388078706</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1"/>
        <v>45996.938388078706</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ca="1" si="1"/>
        <v>45996.938388078706</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ref="G115:G178" ca="1" si="2">IFERROR(NOW()-F115,"-")</f>
        <v>45996.938388078706</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2"/>
        <v>45996.938388078706</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2"/>
        <v>45996.938388078706</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ca="1" si="2"/>
        <v>45996.938388078706</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2"/>
        <v>45996.938388078706</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ca="1" si="2"/>
        <v>45996.938388078706</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ca="1" si="2"/>
        <v>45996.938388078706</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ca="1" si="2"/>
        <v>45996.938388078706</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ca="1" si="2"/>
        <v>45996.938388078706</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45996.938388078706</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45996.938388078706</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45996.938388078706</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45996.938388078706</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45996.938388078706</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45996.938388078706</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45996.938388078706</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45996.938388078706</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45996.938388078706</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45996.938388078706</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45996.938388078706</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45996.938388078706</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45996.938388078706</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45996.938388078706</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45996.938388078706</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45996.938388078706</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45996.938388078706</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45996.938388078706</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45996.938388078706</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45996.938388078706</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45996.938388078706</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45996.938388078706</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45996.938388078706</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45996.938388078706</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45996.938388078706</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45996.938388078706</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45996.938388078706</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45996.938388078706</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45996.938388078706</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45996.938388078706</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45996.938388078706</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45996.938388078706</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45996.938388078706</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45996.938388078706</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45996.938388078706</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45996.938388078706</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45996.938388078706</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45996.938388078706</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45996.938388078706</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45996.938388078706</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45996.938388078706</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45996.938388078706</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45996.938388078706</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45996.938388078706</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45996.938388078706</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45996.938388078706</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45996.938388078706</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45996.938388078706</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45996.938388078706</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45996.938388078706</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45996.938388078706</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ca="1" si="2"/>
        <v>45996.938388078706</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ca="1" si="2"/>
        <v>45996.938388078706</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2"/>
        <v>45996.938388078706</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ca="1" si="2"/>
        <v>45996.938388078706</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ref="G179:G242" ca="1" si="3">IFERROR(NOW()-F179,"-")</f>
        <v>45996.938388078706</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3"/>
        <v>45996.938388078706</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3"/>
        <v>45996.938388078706</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ca="1" si="3"/>
        <v>45996.938388078706</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3"/>
        <v>45996.938388078706</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ca="1" si="3"/>
        <v>45996.938388078706</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ca="1" si="3"/>
        <v>45996.938388078706</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ca="1" si="3"/>
        <v>45996.938388078706</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ca="1" si="3"/>
        <v>45996.938388078706</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45996.938388078706</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45996.938388078706</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45996.938388078706</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45996.938388078706</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45996.938388078706</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45996.938388078706</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45996.938388078706</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45996.938388078706</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45996.938388078706</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45996.938388078706</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45996.938388078706</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45996.938388078706</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45996.938388078706</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45996.938388078706</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45996.938388078706</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45996.938388078706</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45996.938388078706</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45996.938388078706</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45996.938388078706</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45996.938388078706</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45996.938388078706</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45996.938388078706</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45996.938388078706</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45996.938388078706</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45996.938388078706</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45996.938388078706</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45996.938388078706</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45996.938388078706</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45996.938388078706</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45996.938388078706</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45996.938388078706</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45996.938388078706</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45996.938388078706</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45996.938388078706</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45996.938388078706</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45996.938388078706</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45996.938388078706</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45996.938388078706</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45996.938388078706</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45996.938388078706</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45996.938388078706</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45996.938388078706</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45996.938388078706</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45996.938388078706</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45996.938388078706</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45996.938388078706</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45996.938388078706</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45996.938388078706</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45996.938388078706</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45996.938388078706</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45996.938388078706</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ca="1" si="3"/>
        <v>45996.938388078706</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ca="1" si="3"/>
        <v>45996.938388078706</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3"/>
        <v>45996.938388078706</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ca="1" si="3"/>
        <v>45996.938388078706</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ref="G243:G306" ca="1" si="4">IFERROR(NOW()-F243,"-")</f>
        <v>45996.938388078706</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4"/>
        <v>45996.938388078706</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4"/>
        <v>45996.938388078706</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ca="1" si="4"/>
        <v>45996.938388078706</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4"/>
        <v>45996.938388078706</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ca="1" si="4"/>
        <v>45996.938388078706</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ca="1" si="4"/>
        <v>45996.938388078706</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ca="1" si="4"/>
        <v>45996.938388078706</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ca="1" si="4"/>
        <v>45996.938388078706</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45996.938388078706</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45996.938388078706</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45996.938388078706</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45996.938388078706</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45996.938388078706</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45996.938388078706</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45996.938388078706</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45996.938388078706</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45996.938388078706</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45996.938388078706</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45996.938388078706</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45996.938388078706</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45996.938388078706</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45996.938388078706</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45996.938388078706</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45996.938388078706</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45996.938388078706</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45996.938388078706</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45996.938388078706</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45996.938388078706</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45996.938388078706</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45996.938388078706</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45996.938388078706</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45996.938388078706</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45996.938388078706</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45996.938388078706</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45996.938388078706</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45996.938388078706</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45996.938388078706</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45996.938388078706</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45996.938388078706</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45996.938388078706</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45996.938388078706</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45996.938388078706</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45996.938388078706</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45996.938388078706</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45996.938388078706</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45996.938388078706</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45996.938388078706</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45996.938388078706</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45996.938388078706</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45996.938388078706</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45996.938388078706</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45996.938388078706</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45996.938388078706</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45996.938388078706</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45996.938388078706</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45996.938388078706</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45996.938388078706</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45996.938388078706</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45996.938388078706</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ca="1" si="4"/>
        <v>45996.938388078706</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ca="1" si="4"/>
        <v>45996.938388078706</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4"/>
        <v>45996.938388078706</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ca="1" si="4"/>
        <v>45996.938388078706</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ref="G307:G370" ca="1" si="5">IFERROR(NOW()-F307,"-")</f>
        <v>45996.938388078706</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5"/>
        <v>45996.938388078706</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5"/>
        <v>45996.938388078706</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ca="1" si="5"/>
        <v>45996.938388078706</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5"/>
        <v>45996.938388078706</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ca="1" si="5"/>
        <v>45996.938388078706</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ca="1" si="5"/>
        <v>45996.938388078706</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ca="1" si="5"/>
        <v>45996.938388078706</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ca="1" si="5"/>
        <v>45996.938388078706</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45996.938388078706</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45996.938388078706</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45996.938388078706</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45996.938388078706</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45996.938388078706</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45996.938388078706</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45996.938388078706</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45996.938388078706</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45996.938388078706</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45996.938388078706</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45996.938388078706</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45996.938388078706</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45996.938388078706</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45996.938388078706</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45996.938388078706</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45996.938388078706</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45996.938388078706</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45996.938388078706</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45996.938388078706</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45996.938388078706</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45996.938388078706</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45996.938388078706</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45996.938388078706</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45996.938388078706</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45996.938388078706</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45996.938388078706</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45996.938388078706</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45996.938388078706</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45996.938388078706</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45996.938388078706</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45996.938388078706</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45996.938388078706</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45996.938388078706</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45996.938388078706</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45996.938388078706</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45996.938388078706</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45996.938388078706</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45996.938388078706</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45996.938388078706</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45996.938388078706</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45996.938388078706</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45996.938388078706</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45996.938388078706</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45996.938388078706</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45996.938388078706</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45996.938388078706</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45996.938388078706</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45996.938388078706</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45996.938388078706</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45996.938388078706</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45996.938388078706</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ca="1" si="5"/>
        <v>45996.938388078706</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ca="1" si="5"/>
        <v>45996.938388078706</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5"/>
        <v>45996.938388078706</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ca="1" si="5"/>
        <v>45996.938388078706</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ref="G371:G434" ca="1" si="6">IFERROR(NOW()-F371,"-")</f>
        <v>45996.938388078706</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6"/>
        <v>45996.938388078706</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6"/>
        <v>45996.938388078706</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ca="1" si="6"/>
        <v>45996.938388078706</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6"/>
        <v>45996.938388078706</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ca="1" si="6"/>
        <v>45996.938388078706</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ca="1" si="6"/>
        <v>45996.938388078706</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ca="1" si="6"/>
        <v>45996.938388078706</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ca="1" si="6"/>
        <v>45996.938388078706</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45996.938388078706</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45996.938388078706</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45996.938388078706</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45996.938388078706</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45996.938388078706</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45996.938388078706</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45996.938388078706</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45996.938388078706</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45996.938388078706</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45996.938388078706</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45996.938388078706</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45996.938388078706</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45996.938388078706</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45996.938388078706</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45996.938388078706</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45996.938388078706</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45996.938388078706</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45996.938388078706</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45996.938388078706</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45996.938388078706</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45996.938388078706</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45996.938388078706</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45996.938388078706</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45996.938388078706</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45996.938388078706</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45996.938388078706</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45996.938388078706</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45996.938388078706</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45996.938388078706</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45996.938388078706</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45996.938388078706</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45996.938388078706</v>
      </c>
      <c r="H411" s="118"/>
      <c r="I411" s="116" t="str">
        <f>IFERROR(VLOOKUP(D411,DB!A:F,6,0),"")</f>
        <v/>
      </c>
      <c r="J411" s="116" t="str">
        <f>IFERROR(VLOOKUP(D411,DB!A:G,7,0),"")</f>
        <v/>
      </c>
      <c r="K411" s="119"/>
      <c r="L411" s="134" t="str">
        <f>IFERROR(VLOOKUP(D411,DB!A:I,9,0),"")</f>
        <v/>
      </c>
    </row>
    <row r="412" spans="1:12" ht="31.5" customHeight="1">
      <c r="A412" s="115"/>
      <c r="B412" s="116" t="str">
        <f>IFERROR(VLOOKUP(D412,DB!A:K,11,0),"")</f>
        <v/>
      </c>
      <c r="C412" s="117"/>
      <c r="D412" s="116"/>
      <c r="E412" s="139"/>
      <c r="F412" s="118"/>
      <c r="G412" s="72">
        <f t="shared" ca="1" si="6"/>
        <v>45996.938388078706</v>
      </c>
      <c r="H412" s="118"/>
      <c r="I412" s="116" t="str">
        <f>IFERROR(VLOOKUP(D412,DB!A:F,6,0),"")</f>
        <v/>
      </c>
      <c r="J412" s="116" t="str">
        <f>IFERROR(VLOOKUP(D412,DB!A:G,7,0),"")</f>
        <v/>
      </c>
      <c r="K412" s="119"/>
      <c r="L412" s="134" t="str">
        <f>IFERROR(VLOOKUP(D412,DB!A:I,9,0),"")</f>
        <v/>
      </c>
    </row>
    <row r="413" spans="1:12" ht="31.5" customHeight="1">
      <c r="A413" s="115"/>
      <c r="B413" s="116" t="str">
        <f>IFERROR(VLOOKUP(D413,DB!A:K,11,0),"")</f>
        <v/>
      </c>
      <c r="C413" s="117"/>
      <c r="D413" s="116"/>
      <c r="E413" s="139"/>
      <c r="F413" s="118"/>
      <c r="G413" s="72">
        <f t="shared" ca="1" si="6"/>
        <v>45996.938388078706</v>
      </c>
      <c r="H413" s="118"/>
      <c r="I413" s="116" t="str">
        <f>IFERROR(VLOOKUP(D413,DB!A:F,6,0),"")</f>
        <v/>
      </c>
      <c r="J413" s="116" t="str">
        <f>IFERROR(VLOOKUP(D413,DB!A:G,7,0),"")</f>
        <v/>
      </c>
      <c r="K413" s="119"/>
      <c r="L413" s="134" t="str">
        <f>IFERROR(VLOOKUP(D413,DB!A:I,9,0),"")</f>
        <v/>
      </c>
    </row>
    <row r="414" spans="1:12" ht="31.5" customHeight="1">
      <c r="A414" s="115"/>
      <c r="B414" s="116" t="str">
        <f>IFERROR(VLOOKUP(D414,DB!A:K,11,0),"")</f>
        <v/>
      </c>
      <c r="C414" s="117"/>
      <c r="D414" s="116"/>
      <c r="E414" s="139"/>
      <c r="F414" s="118"/>
      <c r="G414" s="72">
        <f t="shared" ca="1" si="6"/>
        <v>45996.938388078706</v>
      </c>
      <c r="H414" s="118"/>
      <c r="I414" s="116" t="str">
        <f>IFERROR(VLOOKUP(D414,DB!A:F,6,0),"")</f>
        <v/>
      </c>
      <c r="J414" s="116" t="str">
        <f>IFERROR(VLOOKUP(D414,DB!A:G,7,0),"")</f>
        <v/>
      </c>
      <c r="K414" s="119"/>
      <c r="L414" s="134" t="str">
        <f>IFERROR(VLOOKUP(D414,DB!A:I,9,0),"")</f>
        <v/>
      </c>
    </row>
    <row r="415" spans="1:12" ht="31.5" customHeight="1">
      <c r="A415" s="115"/>
      <c r="B415" s="116" t="str">
        <f>IFERROR(VLOOKUP(D415,DB!A:K,11,0),"")</f>
        <v/>
      </c>
      <c r="C415" s="117"/>
      <c r="D415" s="116"/>
      <c r="E415" s="139"/>
      <c r="F415" s="118"/>
      <c r="G415" s="72">
        <f t="shared" ca="1" si="6"/>
        <v>45996.938388078706</v>
      </c>
      <c r="H415" s="118"/>
      <c r="I415" s="116" t="str">
        <f>IFERROR(VLOOKUP(D415,DB!A:F,6,0),"")</f>
        <v/>
      </c>
      <c r="J415" s="116" t="str">
        <f>IFERROR(VLOOKUP(D415,DB!A:G,7,0),"")</f>
        <v/>
      </c>
      <c r="K415" s="119"/>
      <c r="L415" s="134" t="str">
        <f>IFERROR(VLOOKUP(D415,DB!A:I,9,0),"")</f>
        <v/>
      </c>
    </row>
    <row r="416" spans="1:12" ht="31.5" customHeight="1">
      <c r="A416" s="140"/>
      <c r="B416" s="141" t="str">
        <f>IFERROR(VLOOKUP(D416,DB!A:K,11,0),"")</f>
        <v/>
      </c>
      <c r="C416" s="142"/>
      <c r="D416" s="141"/>
      <c r="E416" s="139"/>
      <c r="F416" s="143"/>
      <c r="G416" s="144">
        <f t="shared" ca="1" si="6"/>
        <v>45996.938388078706</v>
      </c>
      <c r="H416" s="143"/>
      <c r="I416" s="141" t="str">
        <f>IFERROR(VLOOKUP(D416,DB!A:F,6,0),"")</f>
        <v/>
      </c>
      <c r="J416" s="141" t="str">
        <f>IFERROR(VLOOKUP(D416,DB!A:G,7,0),"")</f>
        <v/>
      </c>
      <c r="K416" s="145"/>
      <c r="L416" s="146" t="str">
        <f>IFERROR(VLOOKUP(D416,DB!A:I,9,0),"")</f>
        <v/>
      </c>
    </row>
  </sheetData>
  <dataValidations count="2">
    <dataValidation allowBlank="1" showInputMessage="1" showErrorMessage="1" sqref="E1" xr:uid="{9E1BC488-8814-4F8A-8DBE-742B3278AB71}"/>
    <dataValidation type="list" allowBlank="1" showInputMessage="1" showErrorMessage="1" sqref="E2:E41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2025-12-05T19:32:25Z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