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149" documentId="120_S{2AC9BD13-BADA-5192-A53E-5A8FF88502F6}" xr6:coauthVersionLast="47" xr6:coauthVersionMax="47" xr10:uidLastSave="{86568622-8F5D-454E-909A-15DA0FBB8386}"/>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4" i="1"/>
  <c r="B3" i="4"/>
  <c r="D3" i="3"/>
  <c r="D4" i="3"/>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D7" i="3"/>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2" i="3"/>
  <c r="D8" i="3"/>
  <c r="D9" i="3"/>
  <c r="D10"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alcChain>
</file>

<file path=xl/sharedStrings.xml><?xml version="1.0" encoding="utf-8"?>
<sst xmlns="http://schemas.openxmlformats.org/spreadsheetml/2006/main" count="181592" uniqueCount="39212">
  <si>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</si>
  <si>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</si>
  <si>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</si>
  <si>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</si>
  <si>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</si>
  <si>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</si>
  <si>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</si>
  <si>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</si>
  <si>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</si>
  <si>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</si>
  <si>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</si>
  <si>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</si>
  <si>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</si>
  <si>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</si>
  <si>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</si>
  <si>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</si>
  <si>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</si>
  <si>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</si>
  <si>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</si>
  <si>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</si>
  <si>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</si>
  <si>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</si>
  <si>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</si>
  <si>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</si>
  <si>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</si>
  <si>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</si>
  <si>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</si>
  <si>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</si>
  <si>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</si>
  <si>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</si>
  <si>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</si>
  <si>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</si>
  <si>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</si>
  <si>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</si>
  <si>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</si>
  <si>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</si>
  <si>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</si>
  <si>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</si>
  <si>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</si>
  <si>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</si>
  <si>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</si>
  <si>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</si>
  <si>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</si>
  <si>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</si>
  <si>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</si>
  <si>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</si>
  <si>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</si>
  <si>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</si>
  <si>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</si>
  <si>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</si>
  <si>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</si>
  <si>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</si>
  <si>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</si>
  <si>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</si>
  <si>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</si>
  <si>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</si>
  <si>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</si>
  <si>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</si>
  <si>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</si>
  <si>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</si>
  <si>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</si>
  <si>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</si>
  <si>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</si>
  <si>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</si>
  <si>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</si>
  <si>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</si>
  <si>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</si>
  <si>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</si>
  <si>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</si>
  <si>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</si>
  <si>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</si>
  <si>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</si>
  <si>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</si>
  <si>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</si>
  <si>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</si>
  <si>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</si>
  <si>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</si>
  <si>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</si>
  <si>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</si>
  <si>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</si>
  <si>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</si>
  <si>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</si>
  <si>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</si>
  <si>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</si>
  <si>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</si>
  <si>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</si>
  <si>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</si>
  <si>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</si>
  <si>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</si>
  <si>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</si>
  <si>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</si>
  <si>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</si>
  <si>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</si>
  <si>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</si>
  <si>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</si>
  <si>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</si>
  <si>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</si>
  <si>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</si>
  <si>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</si>
  <si>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</si>
  <si>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</si>
  <si>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</si>
  <si>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</si>
  <si>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</si>
  <si>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</si>
  <si>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</si>
  <si>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</si>
  <si>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</si>
  <si>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</si>
  <si>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</si>
  <si>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</si>
  <si>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</si>
  <si>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</si>
  <si>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</si>
  <si>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</si>
  <si>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</si>
  <si>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</si>
  <si>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</si>
  <si>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</si>
  <si>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</si>
  <si>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</si>
  <si>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</si>
  <si>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</si>
  <si>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</si>
  <si>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</si>
  <si>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</si>
  <si>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</si>
  <si>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</si>
  <si>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</si>
  <si>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</si>
  <si>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</si>
  <si>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</si>
  <si>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</si>
  <si>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</si>
  <si>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</si>
  <si>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</si>
  <si>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</si>
  <si>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</si>
  <si>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</si>
  <si>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</si>
  <si>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</si>
  <si>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</si>
  <si>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</si>
  <si>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</si>
  <si>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</si>
  <si>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</si>
  <si>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</si>
  <si>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</si>
  <si>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</si>
  <si>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</si>
  <si>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</si>
  <si>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</si>
  <si>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</si>
  <si>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</si>
  <si>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</si>
  <si>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</si>
  <si>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</si>
  <si>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</si>
  <si>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</si>
  <si>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</si>
  <si>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</si>
  <si>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</si>
  <si>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</si>
  <si>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</si>
  <si>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</si>
  <si>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</si>
  <si>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</si>
  <si>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</si>
  <si>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</si>
  <si>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</si>
  <si>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</si>
  <si>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</si>
  <si>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</si>
  <si>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</si>
  <si>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</si>
  <si>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</si>
  <si>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</si>
  <si>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</si>
  <si>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</si>
  <si>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</si>
  <si>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</si>
  <si>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</si>
  <si>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</si>
  <si>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</si>
  <si>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</si>
  <si>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</si>
  <si>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</si>
  <si>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</si>
  <si>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</si>
  <si>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</si>
  <si>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</si>
  <si>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</si>
  <si>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</si>
  <si>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</si>
  <si>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</si>
  <si>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</si>
  <si>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</si>
  <si>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</si>
  <si>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</si>
  <si>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</si>
  <si>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</si>
  <si>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</si>
  <si>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</si>
  <si>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</si>
  <si>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</si>
  <si>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</si>
  <si>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</si>
  <si>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</si>
  <si>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</si>
  <si>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</si>
  <si>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</si>
  <si>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</si>
  <si>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</si>
  <si>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</si>
  <si>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</si>
  <si>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</si>
  <si>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</si>
  <si>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</si>
  <si>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</si>
  <si>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</si>
  <si>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</si>
  <si>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</si>
  <si>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</si>
  <si>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</si>
  <si>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</si>
  <si>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</si>
  <si>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</si>
  <si>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</si>
  <si>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</si>
  <si>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</si>
  <si>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</si>
  <si>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</si>
  <si>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</si>
  <si>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</si>
  <si>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</si>
  <si>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</si>
  <si>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</si>
  <si>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</si>
  <si>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</si>
  <si>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</si>
  <si>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</si>
  <si>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</si>
  <si>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</si>
  <si>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</si>
  <si>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</si>
  <si>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</si>
  <si>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</si>
  <si>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</si>
  <si>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</si>
  <si>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</si>
  <si>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</si>
  <si>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</si>
  <si>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</si>
  <si>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</si>
  <si>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</si>
  <si>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</si>
  <si>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</si>
  <si>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</si>
  <si>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</si>
  <si>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</si>
  <si>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</si>
  <si>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</si>
  <si>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</si>
  <si>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</si>
  <si>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</si>
  <si>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</si>
  <si>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</si>
  <si>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</si>
  <si>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</si>
  <si>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</si>
  <si>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</si>
  <si>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</si>
  <si>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</si>
  <si>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</si>
  <si>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</si>
  <si>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</si>
  <si>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</si>
  <si>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</si>
  <si>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</si>
  <si>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</si>
  <si>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</si>
  <si>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</si>
  <si>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</si>
  <si>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</si>
  <si>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</si>
  <si>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</si>
  <si>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</si>
  <si>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</si>
  <si>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</si>
  <si>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</si>
  <si>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</si>
  <si>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</si>
  <si>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</si>
  <si>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</si>
  <si>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</si>
  <si>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</si>
  <si>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</si>
  <si>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</si>
  <si>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</si>
  <si>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</si>
  <si>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</si>
  <si>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</si>
  <si>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</si>
  <si>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</si>
  <si>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</si>
  <si>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</si>
  <si>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</si>
  <si>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</si>
  <si>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</si>
  <si>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</si>
  <si>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</si>
  <si>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</si>
  <si>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</si>
  <si>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</si>
  <si>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</si>
  <si>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</si>
  <si>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</si>
  <si>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</si>
  <si>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</si>
  <si>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</si>
  <si>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</si>
  <si>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</si>
  <si>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</si>
  <si>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</si>
  <si>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</si>
  <si>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</si>
  <si>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</si>
  <si>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</si>
  <si>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</si>
  <si>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</si>
  <si>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</si>
  <si>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</si>
  <si>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</si>
  <si>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</si>
  <si>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</si>
  <si>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</si>
  <si>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</si>
  <si>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</si>
  <si>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</si>
  <si>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</si>
  <si>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</si>
  <si>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</si>
  <si>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</si>
  <si>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</si>
  <si>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</si>
  <si>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</si>
  <si>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</si>
  <si>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</si>
  <si>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</si>
  <si>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</si>
  <si>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</si>
  <si>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</si>
  <si>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</si>
  <si>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</si>
  <si>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</si>
  <si>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</si>
  <si>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</si>
  <si>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</si>
  <si>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</si>
  <si>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</si>
  <si>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</si>
  <si>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</si>
  <si>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</si>
  <si>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</si>
  <si>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</si>
  <si>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</si>
  <si>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</si>
  <si>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</si>
  <si>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</si>
  <si>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</si>
  <si>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</si>
  <si>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</si>
  <si>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</si>
  <si>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</si>
  <si>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</si>
  <si>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</si>
  <si>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</si>
  <si>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</si>
  <si>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</si>
  <si>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</si>
  <si>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</si>
  <si>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</si>
  <si>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</si>
  <si>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</si>
  <si>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</si>
  <si>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</si>
  <si>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</si>
  <si>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</si>
  <si>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</si>
  <si>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</si>
  <si>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</si>
  <si>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</si>
  <si>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</si>
  <si>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</si>
  <si>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</si>
  <si>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</si>
  <si>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</si>
  <si>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</si>
  <si>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</si>
  <si>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</si>
  <si>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</si>
  <si>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</si>
  <si>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</si>
  <si>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</si>
  <si>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</si>
  <si>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</si>
  <si>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</si>
  <si>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</si>
  <si>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</si>
  <si>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</si>
  <si>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</si>
  <si>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</si>
  <si>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</si>
  <si>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</si>
  <si>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</si>
  <si>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</si>
  <si>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</si>
  <si>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</si>
  <si>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</si>
  <si>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</si>
  <si>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</si>
  <si>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</si>
  <si>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</si>
  <si>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</si>
  <si>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</si>
  <si>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</si>
  <si>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</si>
  <si>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</si>
  <si>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</si>
  <si>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</si>
  <si>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</si>
  <si>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</si>
  <si>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</si>
  <si>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</si>
  <si>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</si>
  <si>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</si>
  <si>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</si>
  <si>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</si>
  <si>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</si>
  <si>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</si>
  <si>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</si>
  <si>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</si>
  <si>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</si>
  <si>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</si>
  <si>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</si>
  <si>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</si>
  <si>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</si>
  <si>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</si>
  <si>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</si>
  <si>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</si>
  <si>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</si>
  <si>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</si>
  <si>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</si>
  <si>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</si>
  <si>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</si>
  <si>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</si>
  <si>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</si>
  <si>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</si>
  <si>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</si>
  <si>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</si>
  <si>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</si>
  <si>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</si>
  <si>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</si>
  <si>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</si>
  <si>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</si>
  <si>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</si>
  <si>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</si>
  <si>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</si>
  <si>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</si>
  <si>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</si>
  <si>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</si>
  <si>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</si>
  <si>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</si>
  <si>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</si>
  <si>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</si>
  <si>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</si>
  <si>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</si>
  <si>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</si>
  <si>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</si>
  <si>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</si>
  <si>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</si>
  <si>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</si>
  <si>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</si>
  <si>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</si>
  <si>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</si>
  <si>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</si>
  <si>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</si>
  <si>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</si>
  <si>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</si>
  <si>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</si>
  <si>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</si>
  <si>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</si>
  <si>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</si>
  <si>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</si>
  <si>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</si>
  <si>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</si>
  <si>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</si>
  <si>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</si>
  <si>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</si>
  <si>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</si>
  <si>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</si>
  <si>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</si>
  <si>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</si>
  <si>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</si>
  <si>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</si>
  <si>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</si>
  <si>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</si>
  <si>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</si>
  <si>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</si>
  <si>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</si>
  <si>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</si>
  <si>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</si>
  <si>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</si>
  <si>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</si>
  <si>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</si>
  <si>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</si>
  <si>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</si>
  <si>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</si>
  <si>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</si>
  <si>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</si>
  <si>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</si>
  <si>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</si>
  <si>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</si>
  <si>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</si>
  <si>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</si>
  <si>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</si>
  <si>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</si>
  <si>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</si>
  <si>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</si>
  <si>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</si>
  <si>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</si>
  <si>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</si>
  <si>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</si>
  <si>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</si>
  <si>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</si>
  <si>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</si>
  <si>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</si>
  <si>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</si>
  <si>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</si>
  <si>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</si>
  <si>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</si>
  <si>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</si>
  <si>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</si>
  <si>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</si>
  <si>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</si>
  <si>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</si>
  <si>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</si>
  <si>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</si>
  <si>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</si>
  <si>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</si>
  <si>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</si>
  <si>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</si>
  <si>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</si>
  <si>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</si>
  <si>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</si>
  <si>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</si>
  <si>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</si>
  <si>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</si>
  <si>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</si>
  <si>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</si>
  <si>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</si>
  <si>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</si>
  <si>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</si>
  <si>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</si>
  <si>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</si>
  <si>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</si>
  <si>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</si>
  <si>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</si>
  <si>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</si>
  <si>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</si>
  <si>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</si>
  <si>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</si>
  <si>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</si>
  <si>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</si>
  <si>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</si>
  <si>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</si>
  <si>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</si>
  <si>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</si>
  <si>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</si>
  <si>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</si>
  <si>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</si>
  <si>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</si>
  <si>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</si>
  <si>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</si>
  <si>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</si>
  <si>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</si>
  <si>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</si>
  <si>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</si>
  <si>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</si>
  <si>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</si>
  <si>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</si>
  <si>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</si>
  <si>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</si>
  <si>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</si>
  <si>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</si>
  <si>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</si>
  <si>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</si>
  <si>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</si>
  <si>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</si>
  <si>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</si>
  <si>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</si>
  <si>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</si>
  <si>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</si>
  <si>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</si>
  <si>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</si>
  <si>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</si>
  <si>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</si>
  <si>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</si>
  <si>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</si>
  <si>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</si>
  <si>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</si>
  <si>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</si>
  <si>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</si>
  <si>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</si>
  <si>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</si>
  <si>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</si>
  <si>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</si>
  <si>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</si>
  <si>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</si>
  <si>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</si>
  <si>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</si>
  <si>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</si>
  <si>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</si>
  <si>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</si>
  <si>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</si>
  <si>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</si>
  <si>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</si>
  <si>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</si>
  <si>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</si>
  <si>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</si>
  <si>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</si>
  <si>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</si>
  <si>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</si>
  <si>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</si>
  <si>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</si>
  <si>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</si>
  <si>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</si>
  <si>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</si>
  <si>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</si>
  <si>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</si>
  <si>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</si>
  <si>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</si>
  <si>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</si>
  <si>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</si>
  <si>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</si>
  <si>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</si>
  <si>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</si>
  <si>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</si>
  <si>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</si>
  <si>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</si>
  <si>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</si>
  <si>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</si>
  <si>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</si>
  <si>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</si>
  <si>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</si>
  <si>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</si>
  <si>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</si>
  <si>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</si>
  <si>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</si>
  <si>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</si>
  <si>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</si>
  <si>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</si>
  <si>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</si>
  <si>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</si>
  <si>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</si>
  <si>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</si>
  <si>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</si>
  <si>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</si>
  <si>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</si>
  <si>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</si>
  <si>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</si>
  <si>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</si>
  <si>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</si>
  <si>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</si>
  <si>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</si>
  <si>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</si>
  <si>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</si>
  <si>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</si>
  <si>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</si>
  <si>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</si>
  <si>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</si>
  <si>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</si>
  <si>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</si>
  <si>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</si>
  <si>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</si>
  <si>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</si>
  <si>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</si>
  <si>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</si>
  <si>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</si>
  <si>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</si>
  <si>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</si>
  <si>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</si>
  <si>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</si>
  <si>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</si>
  <si>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</si>
  <si>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</si>
  <si>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</si>
  <si>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</si>
  <si>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</si>
  <si>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</si>
  <si>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</si>
  <si>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</si>
  <si>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</si>
  <si>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</si>
  <si>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</si>
  <si>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</si>
  <si>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</si>
  <si>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</si>
  <si>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</si>
  <si>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</si>
  <si>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</si>
  <si>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</si>
  <si>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</si>
  <si>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</si>
  <si>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</si>
  <si>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</si>
  <si>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</si>
  <si>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</si>
  <si>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</si>
  <si>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</si>
  <si>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</si>
  <si>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</si>
  <si>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</si>
  <si>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</si>
  <si>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</si>
  <si>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</si>
  <si>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</si>
  <si>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</si>
  <si>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</si>
  <si>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</si>
  <si>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</si>
  <si>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</si>
  <si>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</si>
  <si>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</si>
  <si>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</si>
  <si>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</si>
  <si>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</si>
  <si>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</si>
  <si>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</si>
  <si>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</si>
  <si>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</si>
  <si>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</si>
  <si>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</si>
  <si>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</si>
  <si>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</si>
  <si>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</si>
  <si>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</si>
  <si>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</si>
  <si>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</si>
  <si>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</si>
  <si>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</si>
  <si>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</si>
  <si>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</si>
  <si>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</si>
  <si>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</si>
  <si>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</si>
  <si>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</si>
  <si>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</si>
  <si>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</si>
  <si>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</si>
  <si>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</si>
  <si>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</si>
  <si>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</si>
  <si>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</si>
  <si>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</si>
  <si>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</si>
  <si>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</si>
  <si>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</si>
  <si>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</si>
  <si>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</si>
  <si>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</si>
  <si>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</si>
  <si>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</si>
  <si>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</si>
  <si>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</si>
  <si>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</si>
  <si>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</si>
  <si>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</si>
  <si>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</si>
  <si>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</si>
  <si>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</si>
  <si>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</si>
  <si>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</si>
  <si>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</si>
  <si>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</si>
  <si>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</si>
  <si>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</si>
  <si>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</si>
  <si>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</si>
  <si>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</si>
  <si>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</si>
  <si>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</si>
  <si>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</si>
  <si>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</si>
  <si>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</si>
  <si>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</si>
  <si>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</si>
  <si>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</si>
  <si>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</si>
  <si>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</si>
  <si>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</si>
  <si>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</si>
  <si>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</si>
  <si>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</si>
  <si>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</si>
  <si>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</si>
  <si>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</si>
  <si>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</si>
  <si>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</si>
  <si>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</si>
  <si>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</si>
  <si>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</si>
  <si>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</si>
  <si>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</si>
  <si>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</si>
  <si>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</si>
  <si>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</si>
  <si>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</si>
  <si>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</si>
  <si>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</si>
  <si>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</si>
  <si>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</si>
  <si>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</si>
  <si>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</si>
  <si>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</si>
  <si>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</si>
  <si>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</si>
  <si>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</si>
  <si>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</si>
  <si>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</si>
  <si>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</si>
  <si>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</si>
  <si>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</si>
  <si>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</si>
  <si>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</si>
  <si>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</si>
  <si>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</si>
  <si>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</si>
  <si>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</si>
  <si>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</si>
  <si>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</si>
  <si>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</si>
  <si>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</si>
  <si>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</si>
  <si>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</si>
  <si>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</si>
  <si>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</si>
  <si>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</si>
  <si>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</si>
  <si>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</si>
  <si>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</si>
  <si>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</si>
  <si>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</si>
  <si>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</si>
  <si>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</si>
  <si>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</si>
  <si>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</si>
  <si>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</si>
  <si>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</si>
  <si>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</si>
  <si>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</si>
  <si>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</si>
  <si>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</si>
  <si>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</si>
  <si>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</si>
  <si>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</si>
  <si>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</si>
  <si>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</si>
  <si>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</si>
  <si>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</si>
  <si>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</si>
  <si>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</si>
  <si>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</si>
  <si>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</si>
  <si>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</si>
  <si>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</si>
  <si>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</si>
  <si>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</si>
  <si>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</si>
  <si>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</si>
  <si>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</si>
  <si>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</si>
  <si>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</si>
  <si>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</si>
  <si>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</si>
  <si>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</si>
  <si>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</si>
  <si>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</si>
  <si>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</si>
  <si>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</si>
  <si>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</si>
  <si>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</si>
  <si>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</si>
  <si>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</si>
  <si>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</si>
  <si>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</si>
  <si>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</si>
  <si>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</si>
  <si>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</si>
  <si>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</si>
  <si>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</si>
  <si>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</si>
  <si>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</si>
  <si>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</si>
  <si>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</si>
  <si>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</si>
  <si>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</si>
  <si>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</si>
  <si>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</si>
  <si>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</si>
  <si>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</si>
  <si>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</si>
  <si>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</si>
  <si>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</si>
  <si>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</si>
  <si>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</si>
  <si>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</si>
  <si>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</si>
  <si>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</si>
  <si>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</si>
  <si>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</si>
  <si>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</si>
  <si>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</si>
  <si>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</si>
  <si>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</si>
  <si>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</si>
  <si>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</si>
  <si>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</si>
  <si>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</si>
  <si>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</si>
  <si>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</si>
  <si>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</si>
  <si>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</si>
  <si>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</si>
  <si>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</si>
  <si>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</si>
  <si>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</si>
  <si>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</si>
  <si>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</si>
  <si>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</si>
  <si>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</si>
  <si>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</si>
  <si>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</si>
  <si>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</si>
  <si>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</si>
  <si>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</si>
  <si>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</si>
  <si>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</si>
  <si>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</si>
  <si>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</si>
  <si>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</si>
  <si>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</si>
  <si>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</si>
  <si>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</si>
  <si>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</si>
  <si>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</si>
  <si>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</si>
  <si>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</si>
  <si>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</si>
  <si>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</si>
  <si>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</si>
  <si>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</si>
  <si>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</si>
  <si>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</si>
  <si>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</si>
  <si>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</si>
  <si>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</si>
  <si>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</si>
  <si>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</si>
  <si>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</si>
  <si>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</si>
  <si>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</si>
  <si>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</si>
  <si>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</si>
  <si>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</si>
  <si>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</si>
  <si>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</si>
  <si>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</si>
  <si>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</si>
  <si>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</si>
  <si>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</si>
  <si>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</si>
  <si>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</si>
  <si>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</si>
  <si>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</si>
  <si>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</si>
  <si>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</si>
  <si>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</si>
  <si>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</si>
  <si>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</si>
  <si>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</si>
  <si>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</si>
  <si>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</si>
  <si>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</si>
  <si>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</si>
  <si>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</si>
  <si>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</si>
  <si>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</si>
  <si>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</si>
  <si>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</si>
  <si>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</si>
  <si>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</si>
  <si>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</si>
  <si>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</si>
  <si>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</si>
  <si>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</si>
  <si>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</si>
  <si>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</si>
  <si>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</si>
  <si>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</si>
  <si>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</si>
  <si>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</si>
  <si>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</si>
  <si>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</si>
  <si>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</si>
  <si>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</si>
  <si>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</si>
  <si>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</si>
  <si>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</si>
  <si>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</si>
  <si>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</si>
  <si>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</si>
  <si>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</si>
  <si>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</si>
  <si>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</si>
  <si>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</si>
  <si>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</si>
  <si>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</si>
  <si>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</si>
  <si>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</si>
  <si>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</si>
  <si>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</si>
  <si>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</si>
  <si>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</si>
  <si>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</si>
  <si>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</si>
  <si>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</si>
  <si>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</si>
  <si>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</si>
  <si>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</si>
  <si>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</si>
  <si>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</si>
  <si>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</si>
  <si>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</si>
  <si>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</si>
  <si>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</si>
  <si>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</si>
  <si>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</si>
  <si>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</si>
  <si>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</si>
  <si>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</si>
  <si>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</si>
  <si>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</si>
  <si>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</si>
  <si>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</si>
  <si>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</si>
  <si>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</si>
  <si>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</si>
  <si>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</si>
  <si>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</si>
  <si>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</si>
  <si>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</si>
  <si>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</si>
  <si>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</si>
  <si>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</si>
  <si>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</si>
  <si>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</si>
  <si>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</si>
  <si>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</si>
  <si>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</si>
  <si>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</si>
  <si>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</si>
  <si>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</si>
  <si>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</si>
  <si>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</si>
  <si>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</si>
  <si>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</si>
  <si>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</si>
  <si>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</si>
  <si>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</si>
  <si>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</si>
  <si>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</si>
  <si>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</si>
  <si>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</si>
  <si>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</si>
  <si>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</si>
  <si>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</si>
  <si>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</si>
  <si>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</si>
  <si>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</si>
  <si>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</si>
  <si>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</si>
  <si>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</si>
  <si>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</si>
  <si>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</si>
  <si>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</si>
  <si>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</si>
  <si>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</si>
  <si>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</si>
  <si>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</si>
  <si>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</si>
  <si>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</si>
  <si>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</si>
  <si>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</si>
  <si>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</si>
  <si>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</si>
  <si>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</si>
  <si>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</si>
  <si>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</si>
  <si>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</si>
  <si>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</si>
  <si>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</si>
  <si>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</si>
  <si>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</si>
  <si>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</si>
  <si>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</si>
  <si>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</si>
  <si>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</si>
  <si>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</si>
  <si>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</si>
  <si>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</si>
  <si>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</si>
  <si>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</si>
  <si>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</si>
  <si>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</si>
  <si>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</si>
  <si>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</si>
  <si>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</si>
  <si>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</si>
  <si>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</si>
  <si>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</si>
  <si>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</si>
  <si>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</si>
  <si>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</si>
  <si>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</si>
  <si>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</si>
  <si>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</si>
  <si>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</si>
  <si>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</si>
  <si>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</si>
  <si>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</si>
  <si>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</si>
  <si>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</si>
  <si>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</si>
  <si>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</si>
  <si>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</si>
  <si>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</si>
  <si>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</si>
  <si>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</si>
  <si>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</si>
  <si>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</si>
  <si>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</si>
  <si>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</si>
  <si>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</si>
  <si>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</si>
  <si>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</si>
  <si>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</si>
  <si>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</si>
  <si>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</si>
  <si>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</si>
  <si>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</si>
  <si>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</si>
  <si>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</si>
  <si>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</si>
  <si>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</si>
  <si>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</si>
  <si>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</si>
  <si>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</si>
  <si>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</si>
  <si>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</si>
  <si>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</si>
  <si>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</si>
  <si>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</si>
  <si>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</si>
  <si>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</si>
  <si>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</si>
  <si>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</si>
  <si>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</si>
  <si>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</si>
  <si>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</si>
  <si>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</si>
  <si>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</si>
  <si>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</si>
  <si>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</si>
  <si>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</si>
  <si>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</si>
  <si>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</si>
  <si>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</si>
  <si>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</si>
  <si>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</si>
  <si>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</si>
  <si>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</si>
  <si>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</si>
  <si>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</si>
  <si>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</si>
  <si>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</si>
  <si>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</si>
  <si>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</si>
  <si>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</si>
  <si>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</si>
  <si>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</si>
  <si>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</si>
  <si>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</si>
  <si>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</si>
  <si>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</si>
  <si>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</si>
  <si>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</si>
  <si>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</si>
  <si>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</si>
  <si>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</si>
  <si>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</si>
  <si>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</si>
  <si>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</si>
  <si>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</si>
  <si>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</si>
  <si>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</si>
  <si>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</si>
  <si>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</si>
  <si>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</si>
  <si>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</si>
  <si>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</si>
  <si>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</si>
  <si>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</si>
  <si>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</si>
  <si>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</si>
  <si>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</si>
  <si>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</si>
  <si>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</si>
  <si>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</si>
  <si>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</si>
  <si>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</si>
  <si>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</si>
  <si>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</si>
  <si>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</si>
  <si>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</si>
  <si>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</si>
  <si>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</si>
  <si>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</si>
  <si>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</si>
  <si>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</si>
  <si>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</si>
  <si>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</si>
  <si>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</si>
  <si>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</si>
  <si>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</si>
  <si>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</si>
  <si>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</si>
  <si>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</si>
  <si>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</si>
  <si>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</si>
  <si>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</si>
  <si>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</si>
  <si>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</si>
  <si>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</si>
  <si>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</si>
  <si>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</si>
  <si>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</si>
  <si>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</si>
  <si>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</si>
  <si>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</si>
  <si>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</si>
  <si>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</si>
  <si>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</si>
  <si>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</si>
  <si>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</si>
  <si>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</si>
  <si>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</si>
  <si>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</si>
  <si>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</si>
  <si>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</si>
  <si>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</si>
  <si>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</si>
  <si>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</si>
  <si>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</si>
  <si>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</si>
  <si>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</si>
  <si>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</si>
  <si>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</si>
  <si>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</si>
  <si>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</si>
  <si>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</si>
  <si>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</si>
  <si>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</si>
  <si>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</si>
  <si>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</si>
  <si>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</si>
  <si>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</si>
  <si>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</si>
  <si>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</si>
  <si>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</si>
  <si>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</si>
  <si>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</si>
  <si>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</si>
  <si>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</si>
  <si>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</si>
  <si>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</si>
  <si>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</si>
  <si>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</si>
  <si>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</si>
  <si>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</si>
  <si>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</si>
  <si>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</si>
  <si>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</si>
  <si>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</si>
  <si>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</si>
  <si>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</si>
  <si>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</si>
  <si>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</si>
  <si>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</si>
  <si>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</si>
  <si>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</si>
  <si>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</si>
  <si>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</si>
  <si>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</si>
  <si>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</si>
  <si>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</si>
  <si>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</si>
  <si>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</si>
  <si>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</si>
  <si>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</si>
  <si>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</si>
  <si>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</si>
  <si>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</si>
  <si>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</si>
  <si>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</si>
  <si>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</si>
  <si>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</si>
  <si>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</si>
  <si>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</si>
  <si>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</si>
  <si>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</si>
  <si>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</si>
  <si>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</si>
  <si>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</si>
  <si>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</si>
  <si>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</si>
  <si>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</si>
  <si>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</si>
  <si>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</si>
  <si>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</si>
  <si>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</si>
  <si>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</si>
  <si>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</si>
  <si>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</si>
  <si>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</si>
  <si>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</si>
  <si>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</si>
  <si>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</si>
  <si>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</si>
  <si>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</si>
  <si>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</si>
  <si>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</si>
  <si>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</si>
  <si>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</si>
  <si>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</si>
  <si>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</si>
  <si>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</si>
  <si>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</si>
  <si>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</si>
  <si>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</si>
  <si>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</si>
  <si>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</si>
  <si>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</si>
  <si>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</si>
  <si>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</si>
  <si>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</si>
  <si>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</si>
  <si>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</si>
  <si>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</si>
  <si>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</si>
  <si>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</si>
  <si>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</si>
  <si>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</si>
  <si>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</si>
  <si>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</si>
  <si>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</si>
  <si>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</si>
  <si>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</si>
  <si>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</si>
  <si>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</si>
  <si>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</si>
  <si>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</si>
  <si>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</si>
  <si>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</si>
  <si>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</si>
  <si>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</si>
  <si>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</si>
  <si>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</si>
  <si>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</si>
  <si>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</si>
  <si>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</si>
  <si>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</si>
  <si>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</si>
  <si>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</si>
  <si>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</si>
  <si>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</si>
  <si>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</si>
  <si>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</si>
  <si>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</si>
  <si>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</si>
  <si>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</si>
  <si>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</si>
  <si>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</si>
  <si>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</si>
  <si>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</si>
  <si>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</si>
  <si>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</si>
  <si>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</si>
  <si>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</si>
  <si>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</si>
  <si>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</si>
  <si>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</si>
  <si>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</si>
  <si>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</si>
  <si>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</si>
  <si>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</si>
  <si>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</si>
  <si>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</si>
  <si>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</si>
  <si>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</si>
  <si>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</si>
  <si>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</si>
  <si>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</si>
  <si>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</si>
  <si>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</si>
  <si>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</si>
  <si>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</si>
  <si>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</si>
  <si>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</si>
  <si>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</si>
  <si>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</si>
  <si>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</si>
  <si>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</si>
  <si>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</si>
  <si>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</si>
  <si>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</si>
  <si>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</si>
  <si>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</si>
  <si>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</si>
  <si>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</si>
  <si>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</si>
  <si>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</si>
  <si>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</si>
  <si>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</si>
  <si>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</si>
  <si>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</si>
  <si>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</si>
  <si>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</si>
  <si>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</si>
  <si>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</si>
  <si>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</si>
  <si>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</si>
  <si>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</si>
  <si>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</si>
  <si>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</si>
  <si>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</si>
  <si>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</si>
  <si>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</si>
  <si>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</si>
  <si>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</si>
  <si>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</si>
  <si>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</si>
  <si>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</si>
  <si>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</si>
  <si>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</si>
  <si>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</si>
  <si>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</si>
  <si>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</si>
  <si>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</si>
  <si>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</si>
  <si>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</si>
  <si>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</si>
  <si>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</si>
  <si>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</si>
  <si>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</si>
  <si>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</si>
  <si>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</si>
  <si>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</si>
  <si>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</si>
  <si>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</si>
  <si>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</si>
  <si>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</si>
  <si>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</si>
  <si>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</si>
  <si>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</si>
  <si>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</si>
  <si>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</si>
  <si>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</si>
  <si>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</si>
  <si>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</si>
  <si>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</si>
  <si>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</si>
  <si>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</si>
  <si>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</si>
  <si>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</si>
  <si>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</si>
  <si>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</si>
  <si>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</si>
  <si>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</si>
  <si>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</si>
  <si>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</si>
  <si>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</si>
  <si>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</si>
  <si>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</si>
  <si>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</si>
  <si>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</si>
  <si>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</si>
  <si>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</si>
  <si>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</si>
  <si>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</si>
  <si>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</si>
  <si>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</si>
  <si>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</si>
  <si>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</si>
  <si>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</si>
  <si>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</si>
  <si>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</si>
  <si>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</si>
  <si>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</si>
  <si>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</si>
  <si>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</si>
  <si>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</si>
  <si>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</si>
  <si>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</si>
  <si>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</si>
  <si>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</si>
  <si>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</si>
  <si>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</si>
  <si>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</si>
  <si>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</si>
  <si>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</si>
  <si>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</si>
  <si>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</si>
  <si>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</si>
  <si>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</si>
  <si>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</si>
  <si>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</si>
  <si>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</si>
  <si>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</si>
  <si>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</si>
  <si>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</si>
  <si>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</si>
  <si>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</si>
  <si>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</si>
  <si>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</si>
  <si>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</si>
  <si>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</si>
  <si>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</si>
  <si>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</si>
  <si>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</si>
  <si>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</si>
  <si>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</si>
  <si>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</si>
  <si>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</si>
  <si>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</si>
  <si>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</si>
  <si>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</si>
  <si>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</si>
  <si>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</si>
  <si>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</si>
  <si>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</si>
  <si>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</si>
  <si>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</si>
  <si>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</si>
  <si>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</si>
  <si>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</si>
  <si>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</si>
  <si>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</si>
  <si>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</si>
  <si>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</si>
  <si>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</si>
  <si>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</si>
  <si>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</si>
  <si>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</si>
  <si>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</si>
  <si>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</si>
  <si>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</si>
  <si>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</si>
  <si>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</si>
  <si>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</si>
  <si>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</si>
  <si>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</si>
  <si>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</si>
  <si>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</si>
  <si>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</si>
  <si>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</si>
  <si>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</si>
  <si>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</si>
  <si>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</si>
  <si>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</si>
  <si>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</si>
  <si>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</si>
  <si>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</si>
  <si>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</si>
  <si>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</si>
  <si>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</si>
  <si>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</si>
  <si>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</si>
  <si>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</si>
  <si>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</si>
  <si>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</si>
  <si>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</si>
  <si>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</si>
  <si>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</si>
  <si>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</si>
  <si>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</si>
  <si>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</si>
  <si>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</si>
  <si>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</si>
  <si>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</si>
  <si>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</si>
  <si>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</si>
  <si>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</si>
  <si>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</si>
  <si>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</si>
  <si>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</si>
  <si>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</si>
  <si>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</si>
  <si>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</si>
  <si>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</si>
  <si>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</si>
  <si>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</si>
  <si>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</si>
  <si>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</si>
  <si>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</si>
  <si>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</si>
  <si>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</si>
  <si>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</si>
  <si>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</si>
  <si>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</si>
  <si>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</si>
  <si>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</si>
  <si>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</si>
  <si>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</si>
  <si>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</si>
  <si>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</si>
  <si>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</si>
  <si>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</si>
  <si>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</si>
  <si>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</si>
  <si>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</si>
  <si>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</si>
  <si>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</si>
  <si>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</si>
  <si>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</si>
  <si>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</si>
  <si>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</si>
  <si>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</si>
  <si>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</si>
  <si>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</si>
  <si>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</si>
  <si>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</si>
  <si>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</si>
  <si>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</si>
  <si>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</si>
  <si>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</si>
  <si>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</si>
  <si>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</si>
  <si>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</si>
  <si>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</si>
  <si>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</si>
  <si>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</si>
  <si>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</si>
  <si>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</si>
  <si>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</si>
  <si>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</si>
  <si>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</si>
  <si>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</si>
  <si>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</si>
  <si>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</si>
  <si>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</si>
  <si>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</si>
  <si>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</si>
  <si>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</si>
  <si>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</si>
  <si>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</si>
  <si>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</si>
  <si>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</si>
  <si>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</si>
  <si>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</si>
  <si>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</si>
  <si>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</si>
  <si>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</si>
  <si>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</si>
  <si>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</si>
  <si>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</si>
  <si>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</si>
  <si>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</si>
  <si>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</si>
  <si>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</si>
  <si>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</si>
  <si>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</si>
  <si>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</si>
  <si>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</si>
  <si>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</si>
  <si>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</si>
  <si>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</si>
  <si>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</si>
  <si>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</si>
  <si>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</si>
  <si>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</si>
  <si>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</si>
  <si>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</si>
  <si>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</si>
  <si>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</si>
  <si>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</si>
  <si>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</si>
  <si>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</si>
  <si>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</si>
  <si>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</si>
  <si>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</si>
  <si>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</si>
  <si>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</si>
  <si>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</si>
  <si>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</si>
  <si>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</si>
  <si>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</si>
  <si>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</si>
  <si>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</si>
  <si>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</si>
  <si>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</si>
  <si>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</si>
  <si>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</si>
  <si>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</si>
  <si>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</si>
  <si>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</si>
  <si>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</si>
  <si>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</si>
  <si>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</si>
  <si>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</si>
  <si>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</si>
  <si>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</si>
  <si>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</si>
  <si>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</si>
  <si>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</si>
  <si>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</si>
  <si>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</si>
  <si>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</si>
  <si>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</si>
  <si>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</si>
  <si>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</si>
  <si>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</si>
  <si>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</si>
  <si>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</si>
  <si>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</si>
  <si>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</si>
  <si>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</si>
  <si>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</si>
  <si>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</si>
  <si>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</si>
  <si>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</si>
  <si>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</si>
  <si>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</si>
  <si>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</si>
  <si>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</si>
  <si>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</si>
  <si>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</si>
  <si>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</si>
  <si>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</si>
  <si>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</si>
  <si>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</si>
  <si>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</si>
  <si>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</si>
  <si>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</si>
  <si>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</si>
  <si>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</si>
  <si>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</si>
  <si>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</si>
  <si>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</si>
  <si>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</si>
  <si>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</si>
  <si>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</si>
  <si>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</si>
  <si>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</si>
  <si>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</si>
  <si>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</si>
  <si>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</si>
  <si>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</si>
  <si>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</si>
  <si>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</si>
  <si>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</si>
  <si>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</si>
  <si>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</si>
  <si>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</si>
  <si>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</si>
  <si>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</si>
  <si>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</si>
  <si>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</si>
  <si>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</si>
  <si>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</si>
  <si>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</si>
  <si>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</si>
  <si>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</si>
  <si>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</si>
  <si>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</si>
  <si>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</si>
  <si>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</si>
  <si>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</si>
  <si>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</si>
  <si>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</si>
  <si>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</si>
  <si>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</si>
  <si>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</si>
  <si>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</si>
  <si>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</si>
  <si>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</si>
  <si>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</si>
  <si>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</si>
  <si>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</si>
  <si>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</si>
  <si>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</si>
  <si>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</si>
  <si>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</si>
  <si>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</si>
  <si>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</si>
  <si>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</si>
  <si>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</si>
  <si>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</si>
  <si>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</si>
  <si>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</si>
  <si>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</si>
  <si>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</si>
  <si>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</si>
  <si>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</si>
  <si>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</si>
  <si>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</si>
  <si>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</si>
  <si>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</si>
  <si>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</si>
  <si>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</si>
  <si>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</si>
  <si>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</si>
  <si>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</si>
  <si>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</si>
  <si>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</si>
  <si>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</si>
  <si>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</si>
  <si>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</si>
  <si>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</si>
  <si>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</si>
  <si>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</si>
  <si>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</si>
  <si>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</si>
  <si>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</si>
  <si>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</si>
  <si>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</si>
  <si>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</si>
  <si>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</si>
  <si>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</si>
  <si>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</si>
  <si>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</si>
  <si>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</si>
  <si>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</si>
  <si>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</si>
  <si>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</si>
  <si>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</si>
  <si>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</si>
  <si>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</si>
  <si>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</si>
  <si>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</si>
  <si>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</si>
  <si>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</si>
  <si>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</si>
  <si>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</si>
  <si>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</si>
  <si>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</si>
  <si>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</si>
  <si>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</si>
  <si>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</si>
  <si>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</si>
  <si>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</si>
  <si>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</si>
  <si>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</si>
  <si>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</si>
  <si>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</si>
  <si>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</si>
  <si>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</si>
  <si>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</si>
  <si>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</si>
  <si>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</si>
  <si>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</si>
  <si>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</si>
  <si>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</si>
  <si>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</si>
  <si>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</si>
  <si>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</si>
  <si>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</si>
  <si>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</si>
  <si>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</si>
  <si>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</si>
  <si>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</si>
  <si>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</si>
  <si>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</si>
  <si>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</si>
  <si>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</si>
  <si>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</si>
  <si>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</si>
  <si>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</si>
  <si>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</si>
  <si>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</si>
  <si>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</si>
  <si>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</si>
  <si>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</si>
  <si>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</si>
  <si>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</si>
  <si>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</si>
  <si>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</si>
  <si>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</si>
  <si>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</si>
  <si>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</si>
  <si>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</si>
  <si>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</si>
  <si>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</si>
  <si>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</si>
  <si>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</si>
  <si>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</si>
  <si>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</si>
  <si>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</si>
  <si>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</si>
  <si>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</si>
  <si>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</si>
  <si>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</si>
  <si>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</si>
  <si>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</si>
  <si>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</si>
  <si>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</si>
  <si>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</si>
  <si>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</si>
  <si>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</si>
  <si>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</si>
  <si>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</si>
  <si>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</si>
  <si>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</si>
  <si>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</si>
  <si>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</si>
  <si>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</si>
  <si>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</si>
  <si>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</si>
  <si>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</si>
  <si>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</si>
  <si>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</si>
  <si>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</si>
  <si>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</si>
  <si>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</si>
  <si>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</si>
  <si>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</si>
  <si>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</si>
  <si>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</si>
  <si>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</si>
  <si>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</si>
  <si>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</si>
  <si>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</si>
  <si>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</si>
  <si>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</si>
  <si>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</si>
  <si>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</si>
  <si>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</si>
  <si>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</si>
  <si>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</si>
  <si>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</si>
  <si>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</si>
  <si>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</si>
  <si>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</si>
  <si>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</si>
  <si>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</si>
  <si>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</si>
  <si>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</si>
  <si>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</si>
  <si>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</si>
  <si>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</si>
  <si>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</si>
  <si>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</si>
  <si>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</si>
  <si>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</si>
  <si>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</si>
  <si>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</si>
  <si>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</si>
  <si>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</si>
  <si>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</si>
  <si>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</si>
  <si>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</si>
  <si>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</si>
  <si>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</si>
  <si>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</si>
  <si>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</si>
  <si>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</si>
  <si>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</si>
  <si>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</si>
  <si>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</si>
  <si>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</si>
  <si>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</si>
  <si>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</si>
  <si>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</si>
  <si>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</si>
  <si>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</si>
  <si>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</si>
  <si>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</si>
  <si>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</si>
  <si>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</si>
  <si>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</si>
  <si>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</si>
  <si>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</si>
  <si>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</si>
  <si>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</si>
  <si>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</si>
  <si>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</si>
  <si>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</si>
  <si>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</si>
  <si>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</si>
  <si>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</si>
  <si>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</si>
  <si>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</si>
  <si>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</si>
  <si>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</si>
  <si>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</si>
  <si>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</si>
  <si>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</si>
  <si>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</si>
  <si>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</si>
  <si>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</si>
  <si>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</si>
  <si>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</si>
  <si>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</si>
  <si>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</si>
  <si>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</si>
  <si>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</si>
  <si>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</si>
  <si>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</si>
  <si>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</si>
  <si>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</si>
  <si>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</si>
  <si>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</si>
  <si>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</si>
  <si>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</si>
  <si>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</si>
  <si>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</si>
  <si>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</si>
  <si>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</si>
  <si>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</si>
  <si>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</si>
  <si>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</si>
  <si>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</si>
  <si>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</si>
  <si>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</si>
  <si>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</si>
  <si>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</si>
  <si>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</si>
  <si>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</si>
  <si>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</si>
  <si>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</si>
  <si>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</si>
  <si>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</si>
  <si>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</si>
  <si>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</si>
  <si>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</si>
  <si>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</si>
  <si>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</si>
  <si>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</si>
  <si>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</si>
  <si>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</si>
  <si>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</si>
  <si>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</si>
  <si>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</si>
  <si>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</si>
  <si>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</si>
  <si>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</si>
  <si>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</si>
  <si>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</si>
  <si>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</si>
  <si>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</si>
  <si>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</si>
  <si>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</si>
  <si>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</si>
  <si>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</si>
  <si>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</si>
  <si>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</si>
  <si>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</si>
  <si>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</si>
  <si>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</si>
  <si>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</si>
  <si>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</si>
  <si>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</si>
  <si>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</si>
  <si>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</si>
  <si>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</si>
  <si>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</si>
  <si>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</si>
  <si>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</si>
  <si>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</si>
  <si>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</si>
  <si>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</si>
  <si>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</si>
  <si>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</si>
  <si>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</si>
  <si>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</si>
  <si>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</si>
  <si>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</si>
  <si>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</si>
  <si>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</si>
  <si>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</si>
  <si>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</si>
  <si>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</si>
  <si>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</si>
  <si>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</si>
  <si>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</si>
  <si>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</si>
  <si>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</si>
  <si>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</si>
  <si>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</si>
  <si>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</si>
  <si>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</si>
  <si>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</si>
  <si>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</si>
  <si>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</si>
  <si>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</si>
  <si>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</si>
  <si>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</si>
  <si>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</si>
  <si>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</si>
  <si>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</si>
  <si>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</si>
  <si>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</si>
  <si>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</si>
  <si>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</si>
  <si>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</si>
  <si>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</si>
  <si>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</si>
  <si>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</si>
  <si>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</si>
  <si>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</si>
  <si>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</si>
  <si>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</si>
  <si>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</si>
  <si>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</si>
  <si>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</si>
  <si>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</si>
  <si>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</si>
  <si>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</si>
  <si>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</si>
  <si>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</si>
  <si>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</si>
  <si>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</si>
  <si>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</si>
  <si>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</si>
  <si>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</si>
  <si>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</si>
  <si>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</si>
  <si>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</si>
  <si>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</si>
  <si>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</si>
  <si>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</si>
  <si>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</si>
  <si>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</si>
  <si>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</si>
  <si>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</si>
  <si>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</si>
  <si>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</si>
  <si>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</si>
  <si>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</si>
  <si>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</si>
  <si>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</si>
  <si>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</si>
  <si>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</si>
  <si>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</si>
  <si>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</si>
  <si>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</si>
  <si>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</si>
  <si>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</si>
  <si>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</si>
  <si>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</si>
  <si>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</si>
  <si>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</si>
  <si>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</si>
  <si>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</si>
  <si>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</si>
  <si>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</si>
  <si>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</si>
  <si>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</si>
  <si>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</si>
  <si>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</si>
  <si>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</si>
  <si>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</si>
  <si>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</si>
  <si>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</si>
  <si>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</si>
  <si>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</si>
  <si>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</si>
  <si>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</si>
  <si>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</si>
  <si>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</si>
  <si>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</si>
  <si>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</si>
  <si>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</si>
  <si>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</si>
  <si>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</si>
  <si>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</si>
  <si>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</si>
  <si>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</si>
  <si>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</si>
  <si>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</si>
  <si>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</si>
  <si>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</si>
  <si>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</si>
  <si>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</si>
  <si>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</si>
  <si>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</si>
  <si>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</si>
  <si>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</si>
  <si>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</si>
  <si>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</si>
  <si>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</si>
  <si>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</si>
  <si>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</si>
  <si>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</si>
  <si>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</si>
  <si>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</si>
  <si>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</si>
  <si>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</si>
  <si>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</si>
  <si>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</si>
  <si>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</si>
  <si>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</si>
  <si>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</si>
  <si>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</si>
  <si>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</si>
  <si>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</si>
  <si>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</si>
  <si>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</si>
  <si>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</si>
  <si>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</si>
  <si>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</si>
  <si>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</si>
  <si>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</si>
  <si>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</si>
  <si>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</si>
  <si>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</si>
  <si>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</si>
  <si>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</si>
  <si>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</si>
  <si>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</si>
  <si>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</si>
  <si>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</si>
  <si>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</si>
  <si>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</si>
  <si>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</si>
  <si>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</si>
  <si>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</si>
  <si>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</si>
  <si>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</si>
  <si>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</si>
  <si>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</si>
  <si>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</si>
  <si>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</si>
  <si>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</si>
  <si>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</si>
  <si>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</si>
  <si>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</si>
  <si>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</si>
  <si>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</si>
  <si>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</si>
  <si>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</si>
  <si>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</si>
  <si>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</si>
  <si>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</si>
  <si>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</si>
  <si>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</si>
  <si>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</si>
  <si>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</si>
  <si>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</si>
  <si>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</si>
  <si>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</si>
  <si>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</si>
  <si>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</si>
  <si>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</si>
  <si>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</si>
  <si>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</si>
  <si>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</si>
  <si>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</si>
  <si>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</si>
  <si>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</si>
  <si>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</si>
  <si>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</si>
  <si>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</si>
  <si>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</si>
  <si>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</si>
  <si>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</si>
  <si>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</si>
  <si>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</si>
  <si>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</si>
  <si>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</si>
  <si>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</si>
  <si>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</si>
  <si>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</si>
  <si>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</si>
  <si>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</si>
  <si>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</si>
  <si>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</si>
  <si>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</si>
  <si>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</si>
  <si>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</si>
  <si>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</si>
  <si>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</si>
  <si>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</si>
  <si>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</si>
  <si>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</si>
  <si>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</si>
  <si>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</si>
  <si>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</si>
  <si>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</si>
  <si>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</si>
  <si>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</si>
  <si>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</si>
  <si>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</si>
  <si>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</si>
  <si>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</si>
  <si>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</si>
  <si>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</si>
  <si>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</si>
  <si>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</si>
  <si>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</si>
  <si>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</si>
  <si>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</si>
  <si>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</si>
  <si>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</si>
  <si>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</si>
  <si>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</si>
  <si>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</si>
  <si>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</si>
  <si>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</si>
  <si>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</si>
  <si>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</si>
  <si>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</si>
  <si>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</si>
  <si>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</si>
  <si>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</si>
  <si>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</si>
  <si>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</si>
  <si>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</si>
  <si>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</si>
  <si>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</si>
  <si>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</si>
  <si>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</si>
  <si>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</si>
  <si>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</si>
  <si>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</si>
  <si>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</si>
  <si>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</si>
  <si>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</si>
  <si>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</si>
  <si>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</si>
  <si>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</si>
  <si>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</si>
  <si>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</si>
  <si>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</si>
  <si>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</si>
  <si>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</si>
  <si>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</si>
  <si>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</si>
  <si>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</si>
  <si>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</si>
  <si>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</si>
  <si>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</si>
  <si>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</si>
  <si>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</si>
  <si>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</si>
  <si>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</si>
  <si>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</si>
  <si>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</si>
  <si>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</si>
  <si>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</si>
  <si>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</si>
  <si>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</si>
  <si>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</si>
  <si>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</si>
  <si>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</si>
  <si>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</si>
  <si>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</si>
  <si>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</si>
  <si>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</si>
  <si>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</si>
  <si>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</si>
  <si>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</si>
  <si>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</si>
  <si>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</si>
  <si>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</si>
  <si>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</si>
  <si>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</si>
  <si>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</si>
  <si>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</si>
  <si>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</si>
  <si>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</si>
  <si>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</si>
  <si>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</si>
  <si>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</si>
  <si>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</si>
  <si>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</si>
  <si>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</si>
  <si>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</si>
  <si>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</si>
  <si>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</si>
  <si>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</si>
  <si>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</si>
  <si>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</si>
  <si>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</si>
  <si>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</si>
  <si>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</si>
  <si>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</si>
  <si>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</si>
  <si>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</si>
  <si>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</si>
  <si>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</si>
  <si>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</si>
  <si>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</si>
  <si>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</si>
  <si>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</si>
  <si>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</si>
  <si>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</si>
  <si>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</si>
  <si>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</si>
  <si>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</si>
  <si>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</si>
  <si>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</si>
  <si>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</si>
  <si>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</si>
  <si>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</si>
  <si>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</si>
  <si>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</si>
  <si>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</si>
  <si>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</si>
  <si>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</si>
  <si>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</si>
  <si>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</si>
  <si>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</si>
  <si>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</si>
  <si>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</si>
  <si>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</si>
  <si>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</si>
  <si>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</si>
  <si>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</si>
  <si>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</si>
  <si>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</si>
  <si>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</si>
  <si>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</si>
  <si>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</si>
  <si>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</si>
  <si>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</si>
  <si>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</si>
  <si>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</si>
  <si>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</si>
  <si>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</si>
  <si>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</si>
  <si>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</si>
  <si>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</si>
  <si>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</si>
  <si>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</si>
  <si>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</si>
  <si>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</si>
  <si>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</si>
  <si>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</si>
  <si>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</si>
  <si>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</si>
  <si>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</si>
  <si>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</si>
  <si>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</si>
  <si>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</si>
  <si>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</si>
  <si>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</si>
  <si>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</si>
  <si>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</si>
  <si>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</si>
  <si>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</si>
  <si>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</si>
  <si>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</si>
  <si>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</si>
  <si>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</si>
  <si>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</si>
  <si>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</si>
  <si>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</si>
  <si>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</si>
  <si>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</si>
  <si>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</si>
  <si>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</si>
  <si>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</si>
  <si>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</si>
  <si>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</si>
  <si>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</si>
  <si>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</si>
  <si>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</si>
  <si>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</si>
  <si>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</si>
  <si>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</si>
  <si>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</si>
  <si>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</si>
  <si>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</si>
  <si>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</si>
  <si>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</si>
  <si>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</si>
  <si>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</si>
  <si>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</si>
  <si>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</si>
  <si>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</si>
  <si>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</si>
  <si>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</si>
  <si>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</si>
  <si>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</si>
  <si>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</si>
  <si>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</si>
  <si>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</si>
  <si>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</si>
  <si>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</si>
  <si>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</si>
  <si>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</si>
  <si>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</si>
  <si>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</si>
  <si>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</si>
  <si>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</si>
  <si>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</si>
  <si>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</si>
  <si>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</si>
  <si>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</si>
  <si>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</si>
  <si>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</si>
  <si>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</si>
  <si>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</si>
  <si>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</si>
  <si>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</si>
  <si>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</si>
  <si>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</si>
  <si>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</si>
  <si>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</si>
  <si>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</si>
  <si>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</si>
  <si>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</si>
  <si>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</si>
  <si>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</si>
  <si>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</si>
  <si>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</si>
  <si>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</si>
  <si>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</si>
  <si>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</si>
  <si>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</si>
  <si>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</si>
  <si>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</si>
  <si>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</si>
  <si>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</si>
  <si>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</si>
  <si>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</si>
  <si>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</si>
  <si>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</si>
  <si>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</si>
  <si>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</si>
  <si>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</si>
  <si>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</si>
  <si>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</si>
  <si>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</si>
  <si>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</si>
  <si>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</si>
  <si>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</si>
  <si>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</si>
  <si>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</si>
  <si>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</si>
  <si>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</si>
  <si>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</si>
  <si>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</si>
  <si>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</si>
  <si>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</si>
  <si>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</si>
  <si>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</si>
  <si>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</si>
  <si>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</si>
  <si>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</si>
  <si>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</si>
  <si>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</si>
  <si>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</si>
  <si>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</si>
  <si>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</si>
  <si>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</si>
  <si>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</si>
  <si>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</si>
  <si>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</si>
  <si>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</si>
  <si>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</si>
  <si>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</si>
  <si>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</si>
  <si>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</si>
  <si>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</si>
  <si>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</si>
  <si>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</si>
  <si>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</si>
  <si>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</si>
  <si>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</si>
  <si>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</si>
  <si>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</si>
  <si>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</si>
  <si>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</si>
  <si>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</si>
  <si>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</si>
  <si>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</si>
  <si>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</si>
  <si>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</si>
  <si>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</si>
  <si>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</si>
  <si>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</si>
  <si>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</si>
  <si>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</si>
  <si>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</si>
  <si>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</si>
  <si>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</si>
  <si>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</si>
  <si>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</si>
  <si>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</si>
  <si>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</si>
  <si>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</si>
  <si>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</si>
  <si>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</si>
  <si>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</si>
  <si>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</si>
  <si>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</si>
  <si>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</si>
  <si>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</si>
  <si>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</si>
  <si>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</si>
  <si>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</si>
  <si>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</si>
  <si>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</si>
  <si>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</si>
  <si>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</si>
  <si>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</si>
  <si>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</si>
  <si>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</si>
  <si>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</si>
  <si>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</si>
  <si>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</si>
  <si>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</si>
  <si>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</si>
  <si>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</si>
  <si>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</si>
  <si>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</si>
  <si>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</si>
  <si>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</si>
  <si>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</si>
  <si>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</si>
  <si>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</si>
  <si>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</si>
  <si>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</si>
  <si>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</si>
  <si>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</si>
  <si>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</si>
  <si>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</si>
  <si>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</si>
  <si>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</si>
  <si>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</si>
  <si>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</si>
  <si>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</si>
  <si>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</si>
  <si>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</si>
  <si>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</si>
  <si>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</si>
  <si>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</si>
  <si>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</si>
  <si>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</si>
  <si>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</si>
  <si>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</si>
  <si>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</si>
  <si>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</si>
  <si>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</si>
  <si>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</si>
  <si>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</si>
  <si>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</si>
  <si>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</si>
  <si>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</si>
  <si>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</si>
  <si>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</si>
  <si>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</si>
  <si>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</si>
  <si>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</si>
  <si>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</si>
  <si>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</si>
  <si>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</si>
  <si>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</si>
  <si>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</si>
  <si>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</si>
  <si>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</si>
  <si>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</si>
  <si>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</si>
  <si>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</si>
  <si>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</si>
  <si>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</si>
  <si>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</si>
  <si>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</si>
  <si>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</si>
  <si>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</si>
  <si>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</si>
  <si>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</si>
  <si>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</si>
  <si>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</si>
  <si>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</si>
  <si>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</si>
  <si>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</si>
  <si>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</si>
  <si>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</si>
  <si>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</si>
  <si>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</si>
  <si>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</si>
  <si>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</si>
  <si>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</si>
  <si>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</si>
  <si>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</si>
  <si>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</si>
  <si>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</si>
  <si>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</si>
  <si>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</si>
  <si>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</si>
  <si>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</si>
  <si>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</si>
  <si>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</si>
  <si>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</si>
  <si>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</si>
  <si>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</si>
  <si>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</si>
  <si>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</si>
  <si>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</si>
  <si>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</si>
  <si>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</si>
  <si>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</si>
  <si>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</si>
  <si>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</si>
  <si>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</si>
  <si>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</si>
  <si>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</si>
  <si>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</si>
  <si>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</si>
  <si>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</si>
  <si>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</si>
  <si>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</si>
  <si>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</si>
  <si>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</si>
  <si>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</si>
  <si>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</si>
  <si>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</si>
  <si>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</si>
  <si>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</si>
  <si>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</si>
  <si>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</si>
  <si>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</si>
  <si>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</si>
  <si>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</si>
  <si>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</si>
  <si>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</si>
  <si>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</si>
  <si>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</si>
  <si>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</si>
  <si>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</si>
  <si>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</si>
  <si>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</si>
  <si>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</si>
  <si>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</si>
  <si>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</si>
  <si>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</si>
  <si>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</si>
  <si>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</si>
  <si>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</si>
  <si>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</si>
  <si>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</si>
  <si>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</si>
  <si>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</si>
  <si>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</si>
  <si>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</si>
  <si>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</si>
  <si>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</si>
  <si>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</si>
  <si>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</si>
  <si>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</si>
  <si>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</si>
  <si>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</si>
  <si>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</si>
  <si>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</si>
  <si>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</si>
  <si>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</si>
  <si>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</si>
  <si>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</si>
  <si>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</si>
  <si>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</si>
  <si>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</si>
  <si>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</si>
  <si>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</si>
  <si>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</si>
  <si>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</si>
  <si>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</si>
  <si>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</si>
  <si>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</si>
  <si>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</si>
  <si>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</si>
  <si>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</si>
  <si>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</si>
  <si>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</si>
  <si>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</si>
  <si>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</si>
  <si>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</si>
  <si>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</si>
  <si>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</si>
  <si>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</si>
  <si>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</si>
  <si>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</si>
  <si>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</si>
  <si>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</si>
  <si>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</si>
  <si>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</si>
  <si>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</si>
  <si>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</si>
  <si>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</si>
  <si>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</si>
  <si>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</si>
  <si>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</si>
  <si>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</si>
  <si>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</si>
  <si>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</si>
  <si>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</si>
  <si>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</si>
  <si>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</si>
  <si>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</si>
  <si>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</si>
  <si>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</si>
  <si>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</si>
  <si>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</si>
  <si>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</si>
  <si>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</si>
  <si>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</si>
  <si>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</si>
  <si>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</si>
  <si>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</si>
  <si>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</si>
  <si>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</si>
  <si>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</si>
  <si>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</si>
  <si>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</si>
  <si>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</si>
  <si>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</si>
  <si>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</si>
  <si>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</si>
  <si>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</si>
  <si>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</si>
  <si>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</si>
  <si>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</si>
  <si>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</si>
  <si>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</si>
  <si>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</si>
  <si>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</si>
  <si>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</si>
  <si>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</si>
  <si>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</si>
  <si>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</si>
  <si>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</si>
  <si>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</si>
  <si>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</si>
  <si>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</si>
  <si>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</si>
  <si>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</si>
  <si>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</si>
  <si>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</si>
  <si>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</si>
  <si>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</si>
  <si>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</si>
  <si>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</si>
  <si>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</si>
  <si>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</si>
  <si>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</si>
  <si>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</si>
  <si>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</si>
  <si>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</si>
  <si>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</si>
  <si>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</si>
  <si>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</si>
  <si>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</si>
  <si>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</si>
  <si>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</si>
  <si>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</si>
  <si>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</si>
  <si>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</si>
  <si>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</si>
  <si>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</si>
  <si>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</si>
  <si>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</si>
  <si>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</si>
  <si>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</si>
  <si>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</si>
  <si>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</si>
  <si>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</si>
  <si>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</si>
  <si>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</si>
  <si>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</si>
  <si>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</si>
  <si>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</si>
  <si>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</si>
  <si>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</si>
  <si>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</si>
  <si>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</si>
  <si>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</si>
  <si>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</si>
  <si>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</si>
  <si>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</si>
  <si>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</si>
  <si>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</si>
  <si>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</si>
  <si>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</si>
  <si>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</si>
  <si>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</si>
  <si>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</si>
  <si>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</si>
  <si>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</si>
  <si>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</si>
  <si>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</si>
  <si>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</si>
  <si>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</si>
  <si>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</si>
  <si>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</si>
  <si>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</si>
  <si>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</si>
  <si>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</si>
  <si>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</si>
  <si>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</si>
  <si>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</si>
  <si>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</si>
  <si>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</si>
  <si>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</si>
  <si>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</si>
  <si>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</si>
  <si>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</si>
  <si>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</si>
  <si>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</si>
  <si>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</si>
  <si>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</si>
  <si>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</si>
  <si>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</si>
  <si>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</si>
  <si>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</si>
  <si>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</si>
  <si>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</si>
  <si>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</si>
  <si>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</si>
  <si>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</si>
  <si>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</si>
  <si>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</si>
  <si>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</si>
  <si>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</si>
  <si>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</si>
  <si>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</si>
  <si>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</si>
  <si>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</si>
  <si>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</si>
  <si>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</si>
  <si>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</si>
  <si>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</si>
  <si>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</si>
  <si>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</si>
  <si>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</si>
  <si>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</si>
  <si>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</si>
  <si>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</si>
  <si>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</si>
  <si>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</si>
  <si>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</si>
  <si>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</si>
  <si>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</si>
  <si>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</si>
  <si>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</si>
  <si>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</si>
  <si>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</si>
  <si>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</si>
  <si>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</si>
  <si>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</si>
  <si>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</si>
  <si>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</si>
  <si>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</si>
  <si>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</si>
  <si>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</si>
  <si>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</si>
  <si>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</si>
  <si>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</si>
  <si>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</si>
  <si>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</si>
  <si>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</si>
  <si>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</si>
  <si>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</si>
  <si>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</si>
  <si>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</si>
  <si>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</si>
  <si>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</si>
  <si>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</si>
  <si>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</si>
  <si>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</si>
  <si>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</si>
  <si>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</si>
  <si>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</si>
  <si>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</si>
  <si>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</si>
  <si>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</si>
  <si>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</si>
  <si>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</si>
  <si>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</si>
  <si>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</si>
  <si>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</si>
  <si>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</si>
  <si>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</si>
  <si>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</si>
  <si>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</si>
  <si>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</si>
  <si>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</si>
  <si>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</si>
  <si>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</si>
  <si>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</si>
  <si>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</si>
  <si>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</si>
  <si>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</si>
  <si>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</si>
  <si>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</si>
  <si>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</si>
  <si>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</si>
  <si>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</si>
  <si>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</si>
  <si>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</si>
  <si>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</si>
  <si>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</si>
  <si>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</si>
  <si>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</si>
  <si>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</si>
  <si>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</si>
  <si>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</si>
  <si>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</si>
  <si>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</si>
  <si>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</si>
  <si>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</si>
  <si>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</si>
  <si>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</si>
  <si>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</si>
  <si>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</si>
  <si>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</si>
  <si>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</si>
  <si>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</si>
  <si>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</si>
  <si>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</si>
  <si>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</si>
  <si>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</si>
  <si>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</si>
  <si>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</si>
  <si>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</si>
  <si>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</si>
  <si>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</si>
  <si>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</si>
  <si>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</si>
  <si>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</si>
  <si>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</si>
  <si>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</si>
  <si>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</si>
  <si>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</si>
  <si>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</si>
  <si>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</si>
  <si>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</si>
  <si>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</si>
  <si>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</si>
  <si>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</si>
  <si>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</si>
  <si>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</si>
  <si>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</si>
  <si>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</si>
  <si>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</si>
  <si>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</si>
  <si>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</si>
  <si>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</si>
  <si>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</si>
  <si>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</si>
  <si>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</si>
  <si>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</si>
  <si>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</si>
  <si>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</si>
  <si>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</si>
  <si>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</si>
  <si>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</si>
  <si>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</si>
  <si>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</si>
  <si>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</si>
  <si>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</si>
  <si>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</si>
  <si>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</si>
  <si>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</si>
  <si>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</si>
  <si>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</si>
  <si>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</si>
  <si>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</si>
  <si>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</si>
  <si>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</si>
  <si>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</si>
  <si>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</si>
  <si>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</si>
  <si>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</si>
  <si>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</si>
  <si>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</si>
  <si>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</si>
  <si>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</si>
  <si>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</si>
  <si>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</si>
  <si>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</si>
  <si>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</si>
  <si>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</si>
  <si>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</si>
  <si>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</si>
  <si>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</si>
  <si>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</si>
  <si>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</si>
  <si>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</si>
  <si>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</si>
  <si>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</si>
  <si>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</si>
  <si>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</si>
  <si>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</si>
  <si>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</si>
  <si>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</si>
  <si>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</si>
  <si>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</si>
  <si>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</si>
  <si>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</si>
  <si>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</si>
  <si>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</si>
  <si>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</si>
  <si>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</si>
  <si>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</si>
  <si>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</si>
  <si>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</si>
  <si>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</si>
  <si>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</si>
  <si>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</si>
  <si>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</si>
  <si>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</si>
  <si>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</si>
  <si>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</si>
  <si>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</si>
  <si>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</si>
  <si>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</si>
  <si>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</si>
  <si>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</si>
  <si>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</si>
  <si>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</si>
  <si>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</si>
  <si>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</si>
  <si>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</si>
  <si>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</si>
  <si>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</si>
  <si>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</si>
  <si>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</si>
  <si>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</si>
  <si>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</si>
  <si>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</si>
  <si>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</si>
  <si>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</si>
  <si>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</si>
  <si>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</si>
  <si>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</si>
  <si>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</si>
  <si>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</si>
  <si>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</si>
  <si>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</si>
  <si>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</si>
  <si>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</si>
  <si>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</si>
  <si>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</si>
  <si>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</si>
  <si>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</si>
  <si>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</si>
  <si>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</si>
  <si>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</si>
  <si>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</si>
  <si>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</si>
  <si>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</si>
  <si>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</si>
  <si>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</si>
  <si>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</si>
  <si>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</si>
  <si>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</si>
  <si>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</si>
  <si>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</si>
  <si>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</si>
  <si>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</si>
  <si>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</si>
  <si>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</si>
  <si>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</si>
  <si>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</si>
  <si>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</si>
  <si>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</si>
  <si>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</si>
  <si>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</si>
  <si>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</si>
  <si>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</si>
  <si>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</si>
  <si>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</si>
  <si>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</si>
  <si>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</si>
  <si>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</si>
  <si>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</si>
  <si>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</si>
  <si>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</si>
  <si>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</si>
  <si>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</si>
  <si>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</si>
  <si>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</si>
  <si>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</si>
  <si>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</si>
  <si>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</si>
  <si>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</si>
  <si>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</si>
  <si>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</si>
  <si>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</si>
  <si>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</si>
  <si>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</si>
  <si>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</si>
  <si>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</si>
  <si>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</si>
  <si>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</si>
  <si>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</si>
  <si>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</si>
  <si>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</si>
  <si>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</si>
  <si>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</si>
  <si>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</si>
  <si>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</si>
  <si>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</si>
  <si>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</si>
  <si>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</si>
  <si>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</si>
  <si>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</si>
  <si>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</si>
  <si>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</si>
  <si>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</si>
  <si>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</si>
  <si>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</si>
  <si>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</si>
  <si>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</si>
  <si>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</si>
  <si>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</si>
  <si>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</si>
  <si>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</si>
  <si>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</si>
  <si>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</si>
  <si>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</si>
  <si>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</si>
  <si>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</si>
  <si>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</si>
  <si>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</si>
  <si>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</si>
  <si>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</si>
  <si>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</si>
  <si>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</si>
  <si>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</si>
  <si>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</si>
  <si>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</si>
  <si>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</si>
  <si>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</si>
  <si>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</si>
  <si>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</si>
  <si>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</si>
  <si>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</si>
  <si>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</si>
  <si>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</si>
  <si>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</si>
  <si>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</si>
  <si>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</si>
  <si>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</si>
  <si>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</si>
  <si>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</si>
  <si>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</si>
  <si>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</si>
  <si>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</si>
  <si>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</si>
  <si>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</si>
  <si>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</si>
  <si>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</si>
  <si>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</si>
  <si>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</si>
  <si>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</si>
  <si>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</si>
  <si>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</si>
  <si>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</si>
  <si>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</si>
  <si>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</si>
  <si>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</si>
  <si>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</si>
  <si>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</si>
  <si>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</si>
  <si>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</si>
  <si>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</si>
  <si>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</si>
  <si>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</si>
  <si>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</si>
  <si>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</si>
  <si>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</si>
  <si>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</si>
  <si>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</si>
  <si>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</si>
  <si>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</si>
  <si>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</si>
  <si>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</si>
  <si>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</si>
  <si>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</si>
  <si>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</si>
  <si>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</si>
  <si>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</si>
  <si>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</si>
  <si>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</si>
  <si>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</si>
  <si>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</si>
  <si>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</si>
  <si>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</si>
  <si>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</si>
  <si>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</si>
  <si>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</si>
  <si>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</si>
  <si>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</si>
  <si>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</si>
  <si>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</si>
  <si>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</si>
  <si>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</si>
  <si>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</si>
  <si>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</si>
  <si>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</si>
  <si>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</si>
  <si>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</si>
  <si>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</si>
  <si>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</si>
  <si>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</si>
  <si>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</si>
  <si>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</si>
  <si>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</si>
  <si>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</si>
  <si>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</si>
  <si>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</si>
  <si>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</si>
  <si>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</si>
  <si>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</si>
  <si>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</si>
  <si>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</si>
  <si>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</si>
  <si>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</si>
  <si>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</si>
  <si>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</si>
  <si>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</si>
  <si>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</si>
  <si>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</si>
  <si>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</si>
  <si>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</si>
  <si>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</si>
  <si>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</si>
  <si>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</si>
  <si>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</si>
  <si>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</si>
  <si>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</si>
  <si>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</si>
  <si>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</si>
  <si>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</si>
  <si>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</si>
  <si>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</si>
  <si>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</si>
  <si>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</si>
  <si>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</si>
  <si>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</si>
  <si>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</si>
  <si>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</si>
  <si>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</si>
  <si>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</si>
  <si>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</si>
  <si>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</si>
  <si>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</si>
  <si>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</si>
  <si>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</si>
  <si>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</si>
  <si>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</si>
  <si>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</si>
  <si>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</si>
  <si>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</si>
  <si>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</si>
  <si>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</si>
  <si>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</si>
  <si>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</si>
  <si>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</si>
  <si>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</si>
  <si>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</si>
  <si>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</si>
  <si>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</si>
  <si>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</si>
  <si>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</si>
  <si>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</si>
  <si>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</si>
  <si>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</si>
  <si>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</si>
  <si>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</si>
  <si>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</si>
  <si>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</si>
  <si>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</si>
  <si>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</si>
  <si>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</si>
  <si>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</si>
  <si>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</si>
  <si>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</si>
  <si>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</si>
  <si>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</si>
  <si>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</si>
  <si>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</si>
  <si>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</si>
  <si>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</si>
  <si>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</si>
  <si>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</si>
  <si>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</si>
  <si>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</si>
  <si>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</si>
  <si>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</si>
  <si>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</si>
  <si>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</si>
  <si>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</si>
  <si>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</si>
  <si>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</si>
  <si>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</si>
  <si>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</si>
  <si>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</si>
  <si>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</si>
  <si>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</si>
  <si>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</si>
  <si>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</si>
  <si>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</si>
  <si>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</si>
  <si>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</si>
  <si>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</si>
  <si>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</si>
  <si>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</si>
  <si>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</si>
  <si>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</si>
  <si>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</si>
  <si>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</si>
  <si>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</si>
  <si>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</si>
  <si>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</si>
  <si>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</si>
  <si>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</si>
  <si>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</si>
  <si>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</si>
  <si>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</si>
  <si>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</si>
  <si>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</si>
  <si>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</si>
  <si>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</si>
  <si>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</si>
  <si>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</si>
  <si>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</si>
  <si>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</si>
  <si>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</si>
  <si>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</si>
  <si>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</si>
  <si>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</si>
  <si>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</si>
  <si>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</si>
  <si>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</si>
  <si>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</si>
  <si>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</si>
  <si>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</si>
  <si>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</si>
  <si>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</si>
  <si>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</si>
  <si>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</si>
  <si>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</si>
  <si>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</si>
  <si>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</si>
  <si>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</si>
  <si>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</si>
  <si>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</si>
  <si>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</si>
  <si>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</si>
  <si>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</si>
  <si>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</si>
  <si>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</si>
  <si>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</si>
  <si>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</si>
  <si>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</si>
  <si>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</si>
  <si>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</si>
  <si>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</si>
  <si>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</si>
  <si>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</si>
  <si>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</si>
  <si>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</si>
  <si>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</si>
  <si>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</si>
  <si>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</si>
  <si>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</si>
  <si>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</si>
  <si>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</si>
  <si>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</si>
  <si>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</si>
  <si>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</si>
  <si>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</si>
  <si>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</si>
  <si>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</si>
  <si>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</si>
  <si>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</si>
  <si>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</si>
  <si>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</si>
  <si>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</si>
  <si>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</si>
  <si>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</si>
  <si>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</si>
  <si>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</si>
  <si>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</si>
  <si>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</si>
  <si>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</si>
  <si>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</si>
  <si>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</si>
  <si>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</si>
  <si>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</si>
  <si>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</si>
  <si>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</si>
  <si>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</si>
  <si>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</si>
  <si>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</si>
  <si>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</si>
  <si>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</si>
  <si>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</si>
  <si>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</si>
  <si>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</si>
  <si>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</si>
  <si>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</si>
  <si>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</si>
  <si>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</si>
  <si>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</si>
  <si>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</si>
  <si>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</si>
  <si>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</si>
  <si>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</si>
  <si>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</si>
  <si>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</si>
  <si>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</si>
  <si>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</si>
  <si>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</si>
  <si>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</si>
  <si>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</si>
  <si>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</si>
  <si>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</si>
  <si>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</si>
  <si>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</si>
  <si>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</si>
  <si>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</si>
  <si>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</si>
  <si>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</si>
  <si>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</si>
  <si>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</si>
  <si>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</si>
  <si>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</si>
  <si>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</si>
  <si>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</si>
  <si>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</si>
  <si>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</si>
  <si>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</si>
  <si>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</si>
  <si>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</si>
  <si>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</si>
  <si>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</si>
  <si>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</si>
  <si>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</si>
  <si>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</si>
  <si>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</si>
  <si>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</si>
  <si>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</si>
  <si>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</si>
  <si>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</si>
  <si>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</si>
  <si>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</si>
  <si>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</si>
  <si>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</si>
  <si>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</si>
  <si>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</si>
  <si>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</si>
  <si>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</si>
  <si>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</si>
  <si>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</si>
  <si>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</si>
  <si>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</si>
  <si>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</si>
  <si>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</si>
  <si>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</si>
  <si>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</si>
  <si>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</si>
  <si>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</si>
  <si>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</si>
  <si>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</si>
  <si>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</si>
  <si>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</si>
  <si>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</si>
  <si>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</si>
  <si>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</si>
  <si>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</si>
  <si>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</si>
  <si>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</si>
  <si>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</si>
  <si>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</si>
  <si>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</si>
  <si>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</si>
  <si>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</si>
  <si>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</si>
  <si>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</si>
  <si>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</si>
  <si>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</si>
  <si>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</si>
  <si>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</si>
  <si>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</si>
  <si>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</si>
  <si>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</si>
  <si>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</si>
  <si>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</si>
  <si>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</si>
  <si>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</si>
  <si>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</si>
  <si>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</si>
  <si>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</si>
  <si>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</si>
  <si>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</si>
  <si>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</si>
  <si>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</si>
  <si>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</si>
  <si>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</si>
  <si>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</si>
  <si>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</si>
  <si>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</si>
  <si>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</si>
  <si>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</si>
  <si>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</si>
  <si>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</si>
  <si>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</si>
  <si>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</si>
  <si>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</si>
  <si>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</si>
  <si>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</si>
  <si>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</si>
  <si>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</si>
  <si>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</si>
  <si>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</si>
  <si>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</si>
  <si>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</si>
  <si>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</si>
  <si>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</si>
  <si>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</si>
  <si>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</si>
  <si>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</si>
  <si>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</si>
  <si>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</si>
  <si>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</si>
  <si>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</si>
  <si>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</si>
  <si>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</si>
  <si>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</si>
  <si>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</si>
  <si>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</si>
  <si>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</si>
  <si>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</si>
  <si>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</si>
  <si>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</si>
  <si>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</si>
  <si>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</si>
  <si>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</si>
  <si>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</si>
  <si>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</si>
  <si>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</si>
  <si>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</si>
  <si>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</si>
  <si>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</si>
  <si>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</si>
  <si>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</si>
  <si>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</si>
  <si>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</si>
  <si>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</si>
  <si>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</si>
  <si>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</si>
  <si>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</si>
  <si>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</si>
  <si>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</si>
  <si>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</si>
  <si>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</si>
  <si>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</si>
  <si>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</si>
  <si>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</si>
  <si>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</si>
  <si>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</si>
  <si>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</si>
  <si>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</si>
  <si>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</si>
  <si>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</si>
  <si>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</si>
  <si>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</si>
  <si>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</si>
  <si>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</si>
  <si>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</si>
  <si>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</si>
  <si>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</si>
  <si>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</si>
  <si>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</si>
  <si>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</si>
  <si>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</si>
  <si>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</si>
  <si>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</si>
  <si>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</si>
  <si>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</si>
  <si>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</si>
  <si>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</si>
  <si>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</si>
  <si>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</si>
  <si>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</si>
  <si>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</si>
  <si>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</si>
  <si>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</si>
  <si>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</si>
  <si>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</si>
  <si>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</si>
  <si>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</si>
  <si>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</si>
  <si>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</si>
  <si>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</si>
  <si>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</si>
  <si>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</si>
  <si>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</si>
  <si>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</si>
  <si>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</si>
  <si>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</si>
  <si>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</si>
  <si>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</si>
  <si>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</si>
  <si>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</si>
  <si>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</si>
  <si>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</si>
  <si>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</si>
  <si>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</si>
  <si>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</si>
  <si>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</si>
  <si>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</si>
  <si>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</si>
  <si>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</si>
  <si>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</si>
  <si>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</si>
  <si>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</si>
  <si>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</si>
  <si>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</si>
  <si>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</si>
  <si>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</si>
  <si>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</si>
  <si>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</si>
  <si>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</si>
  <si>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</si>
  <si>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</si>
  <si>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</si>
  <si>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</si>
  <si>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</si>
  <si>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</si>
  <si>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</si>
  <si>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</si>
  <si>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</si>
  <si>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</si>
  <si>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</si>
  <si>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</si>
  <si>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</si>
  <si>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</si>
  <si>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</si>
  <si>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</si>
  <si>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</si>
  <si>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</si>
  <si>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</si>
  <si>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</si>
  <si>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</si>
  <si>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</si>
  <si>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</si>
  <si>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</si>
  <si>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</si>
  <si>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</si>
  <si>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</si>
  <si>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</si>
  <si>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</si>
  <si>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</si>
  <si>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</si>
  <si>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</si>
  <si>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</si>
  <si>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</si>
  <si>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</si>
  <si>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</si>
  <si>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</si>
  <si>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</si>
  <si>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</si>
  <si>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</si>
  <si>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</si>
  <si>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</si>
  <si>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</si>
  <si>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</si>
  <si>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</si>
  <si>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</si>
  <si>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</si>
  <si>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</si>
  <si>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</si>
  <si>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</si>
  <si>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</si>
  <si>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</si>
  <si>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</si>
  <si>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</si>
  <si>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</si>
  <si>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</si>
  <si>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</si>
  <si>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</si>
  <si>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</si>
  <si>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</si>
  <si>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</si>
  <si>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</si>
  <si>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</si>
  <si>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</si>
  <si>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</si>
  <si>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</si>
  <si>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</si>
  <si>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</si>
  <si>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</si>
  <si>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</si>
  <si>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</si>
  <si>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</si>
  <si>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</si>
  <si>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</si>
  <si>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</si>
  <si>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</si>
  <si>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</si>
  <si>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</si>
  <si>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</si>
  <si>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</si>
  <si>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</si>
  <si>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</si>
  <si>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</si>
  <si>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</si>
  <si>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</si>
  <si>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</si>
  <si>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</si>
  <si>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</si>
  <si>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</si>
  <si>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</si>
  <si>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</si>
  <si>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</si>
  <si>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</si>
  <si>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</si>
  <si>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</si>
  <si>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</si>
  <si>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</si>
  <si>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</si>
  <si>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</si>
  <si>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</si>
  <si>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</si>
  <si>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</si>
  <si>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</si>
  <si>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</si>
  <si>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</si>
  <si>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</si>
  <si>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</si>
  <si>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</si>
  <si>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</si>
  <si>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</si>
  <si>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</si>
  <si>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</si>
  <si>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</si>
  <si>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</si>
  <si>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</si>
  <si>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</si>
  <si>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</si>
  <si>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</si>
  <si>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</si>
  <si>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</si>
  <si>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</si>
  <si>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</si>
  <si>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</si>
  <si>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</si>
  <si>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</si>
  <si>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</si>
  <si>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</si>
  <si>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</si>
  <si>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</si>
  <si>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</si>
  <si>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</si>
  <si>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</si>
  <si>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</si>
  <si>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</si>
  <si>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</si>
  <si>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</si>
  <si>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</si>
  <si>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</si>
  <si>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</si>
  <si>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</si>
  <si>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</si>
  <si>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</si>
  <si>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</si>
  <si>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</si>
  <si>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</si>
  <si>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</si>
  <si>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</si>
  <si>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</si>
  <si>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</si>
  <si>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</si>
  <si>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</si>
  <si>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</si>
  <si>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</si>
  <si>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</si>
  <si>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</si>
  <si>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</si>
  <si>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</si>
  <si>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</si>
  <si>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</si>
  <si>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</si>
  <si>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</si>
  <si>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</si>
  <si>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</si>
  <si>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</si>
  <si>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</si>
  <si>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</si>
  <si>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</si>
  <si>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</si>
  <si>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</si>
  <si>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</si>
  <si>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</si>
  <si>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</si>
  <si>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</si>
  <si>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</si>
  <si>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</si>
  <si>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</si>
  <si>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</si>
  <si>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</si>
  <si>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</si>
  <si>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</si>
  <si>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</si>
  <si>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</si>
  <si>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</si>
  <si>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</si>
  <si>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</si>
  <si>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</si>
  <si>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</si>
  <si>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</si>
  <si>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</si>
  <si>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</si>
  <si>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</si>
  <si>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</si>
  <si>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</si>
  <si>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</si>
  <si>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</si>
  <si>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</si>
  <si>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</si>
  <si>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</si>
  <si>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</si>
  <si>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</si>
  <si>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</si>
  <si>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</si>
  <si>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</si>
  <si>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</si>
  <si>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</si>
  <si>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</si>
  <si>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</si>
  <si>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</si>
  <si>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</si>
  <si>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</si>
  <si>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</si>
  <si>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</si>
  <si>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</si>
  <si>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</si>
  <si>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</si>
  <si>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</si>
  <si>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</si>
  <si>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</si>
  <si>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</si>
  <si>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</si>
  <si>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</si>
  <si>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</si>
  <si>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</si>
  <si>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</si>
  <si>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</si>
  <si>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</si>
  <si>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</si>
  <si>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</si>
  <si>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</si>
  <si>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</si>
  <si>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</si>
  <si>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</si>
  <si>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</si>
  <si>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</si>
  <si>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</si>
  <si>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</si>
  <si>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</si>
  <si>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</si>
  <si>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</si>
  <si>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</si>
  <si>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</si>
  <si>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</si>
  <si>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</si>
  <si>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</si>
  <si>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</si>
  <si>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</si>
  <si>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</si>
  <si>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</si>
  <si>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</si>
  <si>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</si>
  <si>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</si>
  <si>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</si>
  <si>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</si>
  <si>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</si>
  <si>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</si>
  <si>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</si>
  <si>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</si>
  <si>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</si>
  <si>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</si>
  <si>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</si>
  <si>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</si>
  <si>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</si>
  <si>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</si>
  <si>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</si>
  <si>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</si>
  <si>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</si>
  <si>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</si>
  <si>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</si>
  <si>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</si>
  <si>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</si>
  <si>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</si>
  <si>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</si>
  <si>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</si>
  <si>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</si>
  <si>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</si>
  <si>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</si>
  <si>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</si>
  <si>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</si>
  <si>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</si>
  <si>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</si>
  <si>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</si>
  <si>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</si>
  <si>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</si>
  <si>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</si>
  <si>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</si>
  <si>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</si>
  <si>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</si>
  <si>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</si>
  <si>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</si>
  <si>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</si>
  <si>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</si>
  <si>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</si>
  <si>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</si>
  <si>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</si>
  <si>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</si>
  <si>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</si>
  <si>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</si>
  <si>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</si>
  <si>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</si>
  <si>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</si>
  <si>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</si>
  <si>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</si>
  <si>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</si>
  <si>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</si>
  <si>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</si>
  <si>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</si>
  <si>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</si>
  <si>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</si>
  <si>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</si>
  <si>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</si>
  <si>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</si>
  <si>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</si>
  <si>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</si>
  <si>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</si>
  <si>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</si>
  <si>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</si>
  <si>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</si>
  <si>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</si>
  <si>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</si>
  <si>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</si>
  <si>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</si>
  <si>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</si>
  <si>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</si>
  <si>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</si>
  <si>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</si>
  <si>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</si>
  <si>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</si>
  <si>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</si>
  <si>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</si>
  <si>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</si>
  <si>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</si>
  <si>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</si>
  <si>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</si>
  <si>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</si>
  <si>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</si>
  <si>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</si>
  <si>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</si>
  <si>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</si>
  <si>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</si>
  <si>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</si>
  <si>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</si>
  <si>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</si>
  <si>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</si>
  <si>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</si>
  <si>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</si>
  <si>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</si>
  <si>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</si>
  <si>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</si>
  <si>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</si>
  <si>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</si>
  <si>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</si>
  <si>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</si>
  <si>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</si>
  <si>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</si>
  <si>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</si>
  <si>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</si>
  <si>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</si>
  <si>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</si>
  <si>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</si>
  <si>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</si>
  <si>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</si>
  <si>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</si>
  <si>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</si>
  <si>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</si>
  <si>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</si>
  <si>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</si>
  <si>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</si>
  <si>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</si>
  <si>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</si>
  <si>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</si>
  <si>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</si>
  <si>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</si>
  <si>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</si>
  <si>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</si>
  <si>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</si>
  <si>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</si>
  <si>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</si>
  <si>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</si>
  <si>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</si>
  <si>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</si>
  <si>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</si>
  <si>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</si>
  <si>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</si>
  <si>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</si>
  <si>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</si>
  <si>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</si>
  <si>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</si>
  <si>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</si>
  <si>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</si>
  <si>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</si>
  <si>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</si>
  <si>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</si>
  <si>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</si>
  <si>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</si>
  <si>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</si>
  <si>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</si>
  <si>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</si>
  <si>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</si>
  <si>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</si>
  <si>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</si>
  <si>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</si>
  <si>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</si>
  <si>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</si>
  <si>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</si>
  <si>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</si>
  <si>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</si>
  <si>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</si>
  <si>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</si>
  <si>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</si>
  <si>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</si>
  <si>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</si>
  <si>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</si>
  <si>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</si>
  <si>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</si>
  <si>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</si>
  <si>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</si>
  <si>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</si>
  <si>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</si>
  <si>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</si>
  <si>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</si>
  <si>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</si>
  <si>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</si>
  <si>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</si>
  <si>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</si>
  <si>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</si>
  <si>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</si>
  <si>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</si>
  <si>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</si>
  <si>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</si>
  <si>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</si>
  <si>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</si>
  <si>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</si>
  <si>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</si>
  <si>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</si>
  <si>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</si>
  <si>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</si>
  <si>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</si>
  <si>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</si>
  <si>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</si>
  <si>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</si>
  <si>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</si>
  <si>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</si>
  <si>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</si>
  <si>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</si>
  <si>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</si>
  <si>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</si>
  <si>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</si>
  <si>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</si>
  <si>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</si>
  <si>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</si>
  <si>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</si>
  <si>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</si>
  <si>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</si>
  <si>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</si>
  <si>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</si>
  <si>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</si>
  <si>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</si>
  <si>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</si>
  <si>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</si>
  <si>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</si>
  <si>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</si>
  <si>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</si>
  <si>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</si>
  <si>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</si>
  <si>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</si>
  <si>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</si>
  <si>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</si>
  <si>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</si>
  <si>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</si>
  <si>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</si>
  <si>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</si>
  <si>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</si>
  <si>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</si>
  <si>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</si>
  <si>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</si>
  <si>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</si>
  <si>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</si>
  <si>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</si>
  <si>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</si>
  <si>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</si>
  <si>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</si>
  <si>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</si>
  <si>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</si>
  <si>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</si>
  <si>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</si>
  <si>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</si>
  <si>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</si>
  <si>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</si>
  <si>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</si>
  <si>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</si>
  <si>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</si>
  <si>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</si>
  <si>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</si>
  <si>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</si>
  <si>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</si>
  <si>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</si>
  <si>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</si>
  <si>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</si>
  <si>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</si>
  <si>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</si>
  <si>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</si>
  <si>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</si>
  <si>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</si>
  <si>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</si>
  <si>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</si>
  <si>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</si>
  <si>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</si>
  <si>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</si>
  <si>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</si>
  <si>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</si>
  <si>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</si>
  <si>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</si>
  <si>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</si>
  <si>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</si>
  <si>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</si>
  <si>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</si>
  <si>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</si>
  <si>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</si>
  <si>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</si>
  <si>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</si>
  <si>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</si>
  <si>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</si>
  <si>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</si>
  <si>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</si>
  <si>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</si>
  <si>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</si>
  <si>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</si>
  <si>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</si>
  <si>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</si>
  <si>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</si>
  <si>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</si>
  <si>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</si>
  <si>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</si>
  <si>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</si>
  <si>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</si>
  <si>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</si>
  <si>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</si>
  <si>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</si>
  <si>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</si>
  <si>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</si>
  <si>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</si>
  <si>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</si>
  <si>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</si>
  <si>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</si>
  <si>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</si>
  <si>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</si>
  <si>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</si>
  <si>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</si>
  <si>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</si>
  <si>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</si>
  <si>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</si>
  <si>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</si>
  <si>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</si>
  <si>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</si>
  <si>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</si>
  <si>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</si>
  <si>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</si>
  <si>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</si>
  <si>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</si>
  <si>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</si>
  <si>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</si>
  <si>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</si>
  <si>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</si>
  <si>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</si>
  <si>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</si>
  <si>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</si>
  <si>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</si>
  <si>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</si>
  <si>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</si>
  <si>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</si>
  <si>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</si>
  <si>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</si>
  <si>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</si>
  <si>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</si>
  <si>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</si>
  <si>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</si>
  <si>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</si>
  <si>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</si>
  <si>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</si>
  <si>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</si>
  <si>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</si>
  <si>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</si>
  <si>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</si>
  <si>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</si>
  <si>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</si>
  <si>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</si>
  <si>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</si>
  <si>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</si>
  <si>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</si>
  <si>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</si>
  <si>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</si>
  <si>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</si>
  <si>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</si>
  <si>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</si>
  <si>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</si>
  <si>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</si>
  <si>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</si>
  <si>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</si>
  <si>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</si>
  <si>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</si>
  <si>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</si>
  <si>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</si>
  <si>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</si>
  <si>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</si>
  <si>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</si>
  <si>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</si>
  <si>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</si>
  <si>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</si>
  <si>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</si>
  <si>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</si>
  <si>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</si>
  <si>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</si>
  <si>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</si>
  <si>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</si>
  <si>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</si>
  <si>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</si>
  <si>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</si>
  <si>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</si>
  <si>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</si>
  <si>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</si>
  <si>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</si>
  <si>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</si>
  <si>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</si>
  <si>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</si>
  <si>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</si>
  <si>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</si>
  <si>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</si>
  <si>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</si>
  <si>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</si>
  <si>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</si>
  <si>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</si>
  <si>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</si>
  <si>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</si>
  <si>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</si>
  <si>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</si>
  <si>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</si>
  <si>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</si>
  <si>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</si>
  <si>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</si>
  <si>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</si>
  <si>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</si>
  <si>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</si>
  <si>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</si>
  <si>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</si>
  <si>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</si>
  <si>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</si>
  <si>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</si>
  <si>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</si>
  <si>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</si>
  <si>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</si>
  <si>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</si>
  <si>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</si>
  <si>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</si>
  <si>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</si>
  <si>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</si>
  <si>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</si>
  <si>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</si>
  <si>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</si>
  <si>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</si>
  <si>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</si>
  <si>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</si>
  <si>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</si>
  <si>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</si>
  <si>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</si>
  <si>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</si>
  <si>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</si>
  <si>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</si>
  <si>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</si>
  <si>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</si>
  <si>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</si>
  <si>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</si>
  <si>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</si>
  <si>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</si>
  <si>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</si>
  <si>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</si>
  <si>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</si>
  <si>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</si>
  <si>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</si>
  <si>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</si>
  <si>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</si>
  <si>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</si>
  <si>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</si>
  <si>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</si>
  <si>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</si>
  <si>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</si>
  <si>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</si>
  <si>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</si>
  <si>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</si>
  <si>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</si>
  <si>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</si>
  <si>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</si>
  <si>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</si>
  <si>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</si>
  <si>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</si>
  <si>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</si>
  <si>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</si>
  <si>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</si>
  <si>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</si>
  <si>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</si>
  <si>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</si>
  <si>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</si>
  <si>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</si>
  <si>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</si>
  <si>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</si>
  <si>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</si>
  <si>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</si>
  <si>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</si>
  <si>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</si>
  <si>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</si>
  <si>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</si>
  <si>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</si>
  <si>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</si>
  <si>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</si>
  <si>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</si>
  <si>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</si>
  <si>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</si>
  <si>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</si>
  <si>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</si>
  <si>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</si>
  <si>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</si>
  <si>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</si>
  <si>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</si>
  <si>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</si>
  <si>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</si>
  <si>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</si>
  <si>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</si>
  <si>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</si>
  <si>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</si>
  <si>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</si>
  <si>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</si>
  <si>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</si>
  <si>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</si>
  <si>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</si>
  <si>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</si>
  <si>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</si>
  <si>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</si>
  <si>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</si>
  <si>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</si>
  <si>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</si>
  <si>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</si>
  <si>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</si>
  <si>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</si>
  <si>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</si>
  <si>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</si>
  <si>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</si>
  <si>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</si>
  <si>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</si>
  <si>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</si>
  <si>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</si>
  <si>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</si>
  <si>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</si>
  <si>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</si>
  <si>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</si>
  <si>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</si>
  <si>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</si>
  <si>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</si>
  <si>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</si>
  <si>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</si>
  <si>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</si>
  <si>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</si>
  <si>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</si>
  <si>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</si>
  <si>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</si>
  <si>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</si>
  <si>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</si>
  <si>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</si>
  <si>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</si>
  <si>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</si>
  <si>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</si>
  <si>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</si>
  <si>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</si>
  <si>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</si>
  <si>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</si>
  <si>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</si>
  <si>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</si>
  <si>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</si>
  <si>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</si>
  <si>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</si>
  <si>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</si>
  <si>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</si>
  <si>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</si>
  <si>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</si>
  <si>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</si>
  <si>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</si>
  <si>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</si>
  <si>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</si>
  <si>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</si>
  <si>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</si>
  <si>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</si>
  <si>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</si>
  <si>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</si>
  <si>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</si>
  <si>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</si>
  <si>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</si>
  <si>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</si>
  <si>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</si>
  <si>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</si>
  <si>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</si>
  <si>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</si>
  <si>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</si>
  <si>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</si>
  <si>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</si>
  <si>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</si>
  <si>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</si>
  <si>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</si>
  <si>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</si>
  <si>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</si>
  <si>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</si>
  <si>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</si>
  <si>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</si>
  <si>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</si>
  <si>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</si>
  <si>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</si>
  <si>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</si>
  <si>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</si>
  <si>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</si>
  <si>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</si>
  <si>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</si>
  <si>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</si>
  <si>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</si>
  <si>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</si>
  <si>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</si>
  <si>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</si>
  <si>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</si>
  <si>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</si>
  <si>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</si>
  <si>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</si>
  <si>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</si>
  <si>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</si>
  <si>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</si>
  <si>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</si>
  <si>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</si>
  <si>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</si>
  <si>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</si>
  <si>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</si>
  <si>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</si>
  <si>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</si>
  <si>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</si>
  <si>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</si>
  <si>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</si>
  <si>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</si>
  <si>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</si>
  <si>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</si>
  <si>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</si>
  <si>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</si>
  <si>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</si>
  <si>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</si>
  <si>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</si>
  <si>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</si>
  <si>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</si>
  <si>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</si>
  <si>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</si>
  <si>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</si>
  <si>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</si>
  <si>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</si>
  <si>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</si>
  <si>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</si>
  <si>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</si>
  <si>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</si>
  <si>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</si>
  <si>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</si>
  <si>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</si>
  <si>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</si>
  <si>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</si>
  <si>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</si>
  <si>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</si>
  <si>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</si>
  <si>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</si>
  <si>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</si>
  <si>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</si>
  <si>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</si>
  <si>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</si>
  <si>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</si>
  <si>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</si>
  <si>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</si>
  <si>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</si>
  <si>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</si>
  <si>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</si>
  <si>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</si>
  <si>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</si>
  <si>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</si>
  <si>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</si>
  <si>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</si>
  <si>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</si>
  <si>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</si>
  <si>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</si>
  <si>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</si>
  <si>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</si>
  <si>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</si>
  <si>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</si>
  <si>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</si>
  <si>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</si>
  <si>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</si>
  <si>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</si>
  <si>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</si>
  <si>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</si>
  <si>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</si>
  <si>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</si>
  <si>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</si>
  <si>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</si>
  <si>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</si>
  <si>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</si>
  <si>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</si>
  <si>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</si>
  <si>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</si>
  <si>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</si>
  <si>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</si>
  <si>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</si>
  <si>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</si>
  <si>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</si>
  <si>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</si>
  <si>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</si>
  <si>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</si>
  <si>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</si>
  <si>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</si>
  <si>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</si>
  <si>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</si>
  <si>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</si>
  <si>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</si>
  <si>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</si>
  <si>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</si>
  <si>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</si>
  <si>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</si>
  <si>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</si>
  <si>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</si>
  <si>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</si>
  <si>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</si>
  <si>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</si>
  <si>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</si>
  <si>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</si>
  <si>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</si>
  <si>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</si>
  <si>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</si>
  <si>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</si>
  <si>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</si>
  <si>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</si>
  <si>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</si>
  <si>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</si>
  <si>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</si>
  <si>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</si>
  <si>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</si>
  <si>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</si>
  <si>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</si>
  <si>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</si>
  <si>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</si>
  <si>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</si>
  <si>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</si>
  <si>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</si>
  <si>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</si>
  <si>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</si>
  <si>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</si>
  <si>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</si>
  <si>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</si>
  <si>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</si>
  <si>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</si>
  <si>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</si>
  <si>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</si>
  <si>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</si>
  <si>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</si>
  <si>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</si>
  <si>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</si>
  <si>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</si>
  <si>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</si>
  <si>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</si>
  <si>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</si>
  <si>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</si>
  <si>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</si>
  <si>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</si>
  <si>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</si>
  <si>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</si>
  <si>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</si>
  <si>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</si>
  <si>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</si>
  <si>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</si>
  <si>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</si>
  <si>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</si>
  <si>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</si>
  <si>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</si>
  <si>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</si>
  <si>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</si>
  <si>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</si>
  <si>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</si>
  <si>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</si>
  <si>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</si>
  <si>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</si>
  <si>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</si>
  <si>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</si>
  <si>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</si>
  <si>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</si>
  <si>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</si>
  <si>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</si>
  <si>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</si>
  <si>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</si>
  <si>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</si>
  <si>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</si>
  <si>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</si>
  <si>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</si>
  <si>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</si>
  <si>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</si>
  <si>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</si>
  <si>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</si>
  <si>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</si>
  <si>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</si>
  <si>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</si>
  <si>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</si>
  <si>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</si>
  <si>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</si>
  <si>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</si>
  <si>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</si>
  <si>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</si>
  <si>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</si>
  <si>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</si>
  <si>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</si>
  <si>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</si>
  <si>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</si>
  <si>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</si>
  <si>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</si>
  <si>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</si>
  <si>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</si>
  <si>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</si>
  <si>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</si>
  <si>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</si>
  <si>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</si>
  <si>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</si>
  <si>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</si>
  <si>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</si>
  <si>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</si>
  <si>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</si>
  <si>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</si>
  <si>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</si>
  <si>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</si>
  <si>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</si>
  <si>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</si>
  <si>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</si>
  <si>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</si>
  <si>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</si>
  <si>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</si>
  <si>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</si>
  <si>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</si>
  <si>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</si>
  <si>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</si>
  <si>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</si>
  <si>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</si>
  <si>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</si>
  <si>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</si>
  <si>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</si>
  <si>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</si>
  <si>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</si>
  <si>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</si>
  <si>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</si>
  <si>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</si>
  <si>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</si>
  <si>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</si>
  <si>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</si>
  <si>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</si>
  <si>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</si>
  <si>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</si>
  <si>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</si>
  <si>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</si>
  <si>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</si>
  <si>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</si>
  <si>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</si>
  <si>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</si>
  <si>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</si>
  <si>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</si>
  <si>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</si>
  <si>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</si>
  <si>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</si>
  <si>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</si>
  <si>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</si>
  <si>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</si>
  <si>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</si>
  <si>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</si>
  <si>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</si>
  <si>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</si>
  <si>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</si>
  <si>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</si>
  <si>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</si>
  <si>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</si>
  <si>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</si>
  <si>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</si>
  <si>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</si>
  <si>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</si>
  <si>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</si>
  <si>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</si>
  <si>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</si>
  <si>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</si>
  <si>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</si>
  <si>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</si>
  <si>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</si>
  <si>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</si>
  <si>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</si>
  <si>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</si>
  <si>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</si>
  <si>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</si>
  <si>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</si>
  <si>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</si>
  <si>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</si>
  <si>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</si>
  <si>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</si>
  <si>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</si>
  <si>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</si>
  <si>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</si>
  <si>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</si>
  <si>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</si>
  <si>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</si>
  <si>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</si>
  <si>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</si>
  <si>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</si>
  <si>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</si>
  <si>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</si>
  <si>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</si>
  <si>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</si>
  <si>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</si>
  <si>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</si>
  <si>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</si>
  <si>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</si>
  <si>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</si>
  <si>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</si>
  <si>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</si>
  <si>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</si>
  <si>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</si>
  <si>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</si>
  <si>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</si>
  <si>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</si>
  <si>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</si>
  <si>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</si>
  <si>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</si>
  <si>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</si>
  <si>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</si>
  <si>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</si>
  <si>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</si>
  <si>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</si>
  <si>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</si>
  <si>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</si>
  <si>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</si>
  <si>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</si>
  <si>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</si>
  <si>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</si>
  <si>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</si>
  <si>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</si>
  <si>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</si>
  <si>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</si>
  <si>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</si>
  <si>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</si>
  <si>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</si>
  <si>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</si>
  <si>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</si>
  <si>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</si>
  <si>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</si>
  <si>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</si>
  <si>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</si>
  <si>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</si>
  <si>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</si>
  <si>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</si>
  <si>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</si>
  <si>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</si>
  <si>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</si>
  <si>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</si>
  <si>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</si>
  <si>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</si>
  <si>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</si>
  <si>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</si>
  <si>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</si>
  <si>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</si>
  <si>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</si>
  <si>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</si>
  <si>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</si>
  <si>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</si>
  <si>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</si>
  <si>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</si>
  <si>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</si>
  <si>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</si>
  <si>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</si>
  <si>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</si>
  <si>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</si>
  <si>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</si>
  <si>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</si>
  <si>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</si>
  <si>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</si>
  <si>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</si>
  <si>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</si>
  <si>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</si>
  <si>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</si>
  <si>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</si>
  <si>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</si>
  <si>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</si>
  <si>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</si>
  <si>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</si>
  <si>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</si>
  <si>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</si>
  <si>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</si>
  <si>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</si>
  <si>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</si>
  <si>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</si>
  <si>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</si>
  <si>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</si>
  <si>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</si>
  <si>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</si>
  <si>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</si>
  <si>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</si>
  <si>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</si>
  <si>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</si>
  <si>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</si>
  <si>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</si>
  <si>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</si>
  <si>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</si>
  <si>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</si>
  <si>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</si>
  <si>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</si>
  <si>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</si>
  <si>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</si>
  <si>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</si>
  <si>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</si>
  <si>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</si>
  <si>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</si>
  <si>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</si>
  <si>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</si>
  <si>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</si>
  <si>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</si>
  <si>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</si>
  <si>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</si>
  <si>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</si>
  <si>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</si>
  <si>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</si>
  <si>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</si>
  <si>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</si>
  <si>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</si>
  <si>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</si>
  <si>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</si>
  <si>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</si>
  <si>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</si>
  <si>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</si>
  <si>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</si>
  <si>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</si>
  <si>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</si>
  <si>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</si>
  <si>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</si>
  <si>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</si>
  <si>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</si>
  <si>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</si>
  <si>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</si>
  <si>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</si>
  <si>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</si>
  <si>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</si>
  <si>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</si>
  <si>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</si>
  <si>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</si>
  <si>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</si>
  <si>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</si>
  <si>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</si>
  <si>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</si>
  <si>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</si>
  <si>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</si>
  <si>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</si>
  <si>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</si>
  <si>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</si>
  <si>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</si>
  <si>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</si>
  <si>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</si>
  <si>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</si>
  <si>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</si>
  <si>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</si>
  <si>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</si>
  <si>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</si>
  <si>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</si>
  <si>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</si>
  <si>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</si>
  <si>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</si>
  <si>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</si>
  <si>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</si>
  <si>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</si>
  <si>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</si>
  <si>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</si>
  <si>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</si>
  <si>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</si>
  <si>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</si>
  <si>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</si>
  <si>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</si>
  <si>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</si>
  <si>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</si>
  <si>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</si>
  <si>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</si>
  <si>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</si>
  <si>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</si>
  <si>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</si>
  <si>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</si>
  <si>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</si>
  <si>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</si>
  <si>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</si>
  <si>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</si>
  <si>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</si>
  <si>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</si>
  <si>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</si>
  <si>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</si>
  <si>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</si>
  <si>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</si>
  <si>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</si>
  <si>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</si>
  <si>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</si>
  <si>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</si>
  <si>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</si>
  <si>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</si>
  <si>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</si>
  <si>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</si>
  <si>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</si>
  <si>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</si>
  <si>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</si>
  <si>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</si>
  <si>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</si>
  <si>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</si>
  <si>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</si>
  <si>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</si>
  <si>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</si>
  <si>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</si>
  <si>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</si>
  <si>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</si>
  <si>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</si>
  <si>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</si>
  <si>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</si>
  <si>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</si>
  <si>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</si>
  <si>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</si>
  <si>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</si>
  <si>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</si>
  <si>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</si>
  <si>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</si>
  <si>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</si>
  <si>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</si>
  <si>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</si>
  <si>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</si>
  <si>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</si>
  <si>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</si>
  <si>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</si>
  <si>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</si>
  <si>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</si>
  <si>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</si>
  <si>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</si>
  <si>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</si>
  <si>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</si>
  <si>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</si>
  <si>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</si>
  <si>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</si>
  <si>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</si>
  <si>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</si>
  <si>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</si>
  <si>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</si>
  <si>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</si>
  <si>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</si>
  <si>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</si>
  <si>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</si>
  <si>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</si>
  <si>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</si>
  <si>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</si>
  <si>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</si>
  <si>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</si>
  <si>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</si>
  <si>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</si>
  <si>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</si>
  <si>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</si>
  <si>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</si>
  <si>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</si>
  <si>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</si>
  <si>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</si>
  <si>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</si>
  <si>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</si>
  <si>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</si>
  <si>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</si>
  <si>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</si>
  <si>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</si>
  <si>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</si>
  <si>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</si>
  <si>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</si>
  <si>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</si>
  <si>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</si>
  <si>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</si>
  <si>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</si>
  <si>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</si>
  <si>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</si>
  <si>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</si>
  <si>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</si>
  <si>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</si>
  <si>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</si>
  <si>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</si>
  <si>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</si>
  <si>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</si>
  <si>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</si>
  <si>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</si>
  <si>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</si>
  <si>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</si>
  <si>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</si>
  <si>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</si>
  <si>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</si>
  <si>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</si>
  <si>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</si>
  <si>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</si>
  <si>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</si>
  <si>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</si>
  <si>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</si>
  <si>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</si>
  <si>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</si>
  <si>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</si>
  <si>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</si>
  <si>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</si>
  <si>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</si>
  <si>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</si>
  <si>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</si>
  <si>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</si>
  <si>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</si>
  <si>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</si>
  <si>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</si>
  <si>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</si>
  <si>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</si>
  <si>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</si>
  <si>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</si>
  <si>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</si>
  <si>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</si>
  <si>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</si>
  <si>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</si>
  <si>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</si>
  <si>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</si>
  <si>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</si>
  <si>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</si>
  <si>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</si>
  <si>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</si>
  <si>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</si>
  <si>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</si>
  <si>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</si>
  <si>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</si>
  <si>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</si>
  <si>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</si>
  <si>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</si>
  <si>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</si>
  <si>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</si>
  <si>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</si>
  <si>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</si>
  <si>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</si>
  <si>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</si>
  <si>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</si>
  <si>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</si>
  <si>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</si>
  <si>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</si>
  <si>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</si>
  <si>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</si>
  <si>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</si>
  <si>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</si>
  <si>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</si>
  <si>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</si>
  <si>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</si>
  <si>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</si>
  <si>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</si>
  <si>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</si>
  <si>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</si>
  <si>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</si>
  <si>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</si>
  <si>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</si>
  <si>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</si>
  <si>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</si>
  <si>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</si>
  <si>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</si>
  <si>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</si>
  <si>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</si>
  <si>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</si>
  <si>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</si>
  <si>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</si>
  <si>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</si>
  <si>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</si>
  <si>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</si>
  <si>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</si>
  <si>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</si>
  <si>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</si>
  <si>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</si>
  <si>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</si>
  <si>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</si>
  <si>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</si>
  <si>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</si>
  <si>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</si>
  <si>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</si>
  <si>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</si>
  <si>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</si>
  <si>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</si>
  <si>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</si>
  <si>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</si>
  <si>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</si>
  <si>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</si>
  <si>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</si>
  <si>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</si>
  <si>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</si>
  <si>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</si>
  <si>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</si>
  <si>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</si>
  <si>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</si>
  <si>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</si>
  <si>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</si>
  <si>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</si>
  <si>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</si>
  <si>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</si>
  <si>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</si>
  <si>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</si>
  <si>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</si>
  <si>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</si>
  <si>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</si>
  <si>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</si>
  <si>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</si>
  <si>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</si>
  <si>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</si>
  <si>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</si>
  <si>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</si>
  <si>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</si>
  <si>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</si>
  <si>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</si>
  <si>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</si>
  <si>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</si>
  <si>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</si>
  <si>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</si>
  <si>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</si>
  <si>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</si>
  <si>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</si>
  <si>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</si>
  <si>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</si>
  <si>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</si>
  <si>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</si>
  <si>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</si>
  <si>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</si>
  <si>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</si>
  <si>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</si>
  <si>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</si>
  <si>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</si>
  <si>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</si>
  <si>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</si>
  <si>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</si>
  <si>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</si>
  <si>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</si>
  <si>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</si>
  <si>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</si>
  <si>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</si>
  <si>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</si>
  <si>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</si>
  <si>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</si>
  <si>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</si>
  <si>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</si>
  <si>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</si>
  <si>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</si>
  <si>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</si>
  <si>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</si>
  <si>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</si>
  <si>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</si>
  <si>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</si>
  <si>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</si>
  <si>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</si>
  <si>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</si>
  <si>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</si>
  <si>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</si>
  <si>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</si>
  <si>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</si>
  <si>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</si>
  <si>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</si>
  <si>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</si>
  <si>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</si>
  <si>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</si>
  <si>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</si>
  <si>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</si>
  <si>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</si>
  <si>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</si>
  <si>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</si>
  <si>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</si>
  <si>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</si>
  <si>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</si>
  <si>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</si>
  <si>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</si>
  <si>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</si>
  <si>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</si>
  <si>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</si>
  <si>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</si>
  <si>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</si>
  <si>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</si>
  <si>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</si>
  <si>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</si>
  <si>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</si>
  <si>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</si>
  <si>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</si>
  <si>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</si>
  <si>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</si>
  <si>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</si>
  <si>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</si>
  <si>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</si>
  <si>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</si>
  <si>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</si>
  <si>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</si>
  <si>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</si>
  <si>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</si>
  <si>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</si>
  <si>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</si>
  <si>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</si>
  <si>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</si>
  <si>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</si>
  <si>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</si>
  <si>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</si>
  <si>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</si>
  <si>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</si>
  <si>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</si>
  <si>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</si>
  <si>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</si>
  <si>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</si>
  <si>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</si>
  <si>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</si>
  <si>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</si>
  <si>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</si>
  <si>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</si>
  <si>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</si>
  <si>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</si>
  <si>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</si>
  <si>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</si>
  <si>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</si>
  <si>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</si>
  <si>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</si>
  <si>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</si>
  <si>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</si>
  <si>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</si>
  <si>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</si>
  <si>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</si>
  <si>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</si>
  <si>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</si>
  <si>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</si>
  <si>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</si>
  <si>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</si>
  <si>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</si>
  <si>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</si>
  <si>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</si>
  <si>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</si>
  <si>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</si>
  <si>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</si>
  <si>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</si>
  <si>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</si>
  <si>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</si>
  <si>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</si>
  <si>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</si>
  <si>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</si>
  <si>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</si>
  <si>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</si>
  <si>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</si>
  <si>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</si>
  <si>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</si>
  <si>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</si>
  <si>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</si>
  <si>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</si>
  <si>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</si>
  <si>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</si>
  <si>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</si>
  <si>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</si>
  <si>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</si>
  <si>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</si>
  <si>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</si>
  <si>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</si>
  <si>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</si>
  <si>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</si>
  <si>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</si>
  <si>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</si>
  <si>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</si>
  <si>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</si>
  <si>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</si>
  <si>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</si>
  <si>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</si>
  <si>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</si>
  <si>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</si>
  <si>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</si>
  <si>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</si>
  <si>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</si>
  <si>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</si>
  <si>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</si>
  <si>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</si>
  <si>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</si>
  <si>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</si>
  <si>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</si>
  <si>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</si>
  <si>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</si>
  <si>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</si>
  <si>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</si>
  <si>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</si>
  <si>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</si>
  <si>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</si>
  <si>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</si>
  <si>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</si>
  <si>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</si>
  <si>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</si>
  <si>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</si>
  <si>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</si>
  <si>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</si>
  <si>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</si>
  <si>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</si>
  <si>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</si>
  <si>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</si>
  <si>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</si>
  <si>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</si>
  <si>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</si>
  <si>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</si>
  <si>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</si>
  <si>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</si>
  <si>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</si>
  <si>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</si>
  <si>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</si>
  <si>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</si>
  <si>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</si>
  <si>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</si>
  <si>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</si>
  <si>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</si>
  <si>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</si>
  <si>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</si>
  <si>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</si>
  <si>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</si>
  <si>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</si>
  <si>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</si>
  <si>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</si>
  <si>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</si>
  <si>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</si>
  <si>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</si>
  <si>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</si>
  <si>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</si>
  <si>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</si>
  <si>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</si>
  <si>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</si>
  <si>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</si>
  <si>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</si>
  <si>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</si>
  <si>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</si>
  <si>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</si>
  <si>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</si>
  <si>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</si>
  <si>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</si>
  <si>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</si>
  <si>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</si>
  <si>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</si>
  <si>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</si>
  <si>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</si>
  <si>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</si>
  <si>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</si>
  <si>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</si>
  <si>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</si>
  <si>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</si>
  <si>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</si>
  <si>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</si>
  <si>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</si>
  <si>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</si>
  <si>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</si>
  <si>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</si>
  <si>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</si>
  <si>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</si>
  <si>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</si>
  <si>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</si>
  <si>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</si>
  <si>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</si>
  <si>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</si>
  <si>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</si>
  <si>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</si>
  <si>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</si>
  <si>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</si>
  <si>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</si>
  <si>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</si>
  <si>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</si>
  <si>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</si>
  <si>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</si>
  <si>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</si>
  <si>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</si>
  <si>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</si>
  <si>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</si>
  <si>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</si>
  <si>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</si>
  <si>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</si>
  <si>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</si>
  <si>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</si>
  <si>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</si>
  <si>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</si>
  <si>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</si>
  <si>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</si>
  <si>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</si>
  <si>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</si>
  <si>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</si>
  <si>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</si>
  <si>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</si>
  <si>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</si>
  <si>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</si>
  <si>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</si>
  <si>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</si>
  <si>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</si>
  <si>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</si>
  <si>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</si>
  <si>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</si>
  <si>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</si>
  <si>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</si>
  <si>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</si>
  <si>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</si>
  <si>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</si>
  <si>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</si>
  <si>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</si>
  <si>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</si>
  <si>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</si>
  <si>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</si>
  <si>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</si>
  <si>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</si>
  <si>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</si>
  <si>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</si>
  <si>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</si>
  <si>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</si>
  <si>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</si>
  <si>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</si>
  <si>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</si>
  <si>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</si>
  <si>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</si>
  <si>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</si>
  <si>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</si>
  <si>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</si>
  <si>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</si>
  <si>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</si>
  <si>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</si>
  <si>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</si>
  <si>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</si>
  <si>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</si>
  <si>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</si>
  <si>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</si>
  <si>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</si>
  <si>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</si>
  <si>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</si>
  <si>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</si>
  <si>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</si>
  <si>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</si>
  <si>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</si>
  <si>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</si>
  <si>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</si>
  <si>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</si>
  <si>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</si>
  <si>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</si>
  <si>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</si>
  <si>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</si>
  <si>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</si>
  <si>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</si>
  <si>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</si>
  <si>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</si>
  <si>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</si>
  <si>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</si>
  <si>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</si>
  <si>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</si>
  <si>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</si>
  <si>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</si>
  <si>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</si>
  <si>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</si>
  <si>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</si>
  <si>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</si>
  <si>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</si>
  <si>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</si>
  <si>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</si>
  <si>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</si>
  <si>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</si>
  <si>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</si>
  <si>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</si>
  <si>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</si>
  <si>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</si>
  <si>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</si>
  <si>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</si>
  <si>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</si>
  <si>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</si>
  <si>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</si>
  <si>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</si>
  <si>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</si>
  <si>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</si>
  <si>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</si>
  <si>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</si>
  <si>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</si>
  <si>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</si>
  <si>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</si>
  <si>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</si>
  <si>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</si>
  <si>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</si>
  <si>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</si>
  <si>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</si>
  <si>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</si>
  <si>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</si>
  <si>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</si>
  <si>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</si>
  <si>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</si>
  <si>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</si>
  <si>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</si>
  <si>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</si>
  <si>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</si>
  <si>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</si>
  <si>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</si>
  <si>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</si>
  <si>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</si>
  <si>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</si>
  <si>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</si>
  <si>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</si>
  <si>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</si>
  <si>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</si>
  <si>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</si>
  <si>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</si>
  <si>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</si>
  <si>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</si>
  <si>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</si>
  <si>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</si>
  <si>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</si>
  <si>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</si>
  <si>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</si>
  <si>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</si>
  <si>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</si>
  <si>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</si>
  <si>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</si>
  <si>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</si>
  <si>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</si>
  <si>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</si>
  <si>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</si>
  <si>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</si>
  <si>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</si>
  <si>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</si>
  <si>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</si>
  <si>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</si>
  <si>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</si>
  <si>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</si>
  <si>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</si>
  <si>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</si>
  <si>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</si>
  <si>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</si>
  <si>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</si>
  <si>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</si>
  <si>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</si>
  <si>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</si>
  <si>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</si>
  <si>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</si>
  <si>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</si>
  <si>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</si>
  <si>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</si>
  <si>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</si>
  <si>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</si>
  <si>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</si>
  <si>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</si>
  <si>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</si>
  <si>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</si>
  <si>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</si>
  <si>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</si>
  <si>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</si>
  <si>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</si>
  <si>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</si>
  <si>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</si>
  <si>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</si>
  <si>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</si>
  <si>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</si>
  <si>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</si>
  <si>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</si>
  <si>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</si>
  <si>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</si>
  <si>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</si>
  <si>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</si>
  <si>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</si>
  <si>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</si>
  <si>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</si>
  <si>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</si>
  <si>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</si>
  <si>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</si>
  <si>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</si>
  <si>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</si>
  <si>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</si>
  <si>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</si>
  <si>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</si>
  <si>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</si>
  <si>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</si>
  <si>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</si>
  <si>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</si>
  <si>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</si>
  <si>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</si>
  <si>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</si>
  <si>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</si>
  <si>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</si>
  <si>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</si>
  <si>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</si>
  <si>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</si>
  <si>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</si>
  <si>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</si>
  <si>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</si>
  <si>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</si>
  <si>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</si>
  <si>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</si>
  <si>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</si>
  <si>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</si>
  <si>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</si>
  <si>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</si>
  <si>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</si>
  <si>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</si>
  <si>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</si>
  <si>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</si>
  <si>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</si>
  <si>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</si>
  <si>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</si>
  <si>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</si>
  <si>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</si>
  <si>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</si>
  <si>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</si>
  <si>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</si>
  <si>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</si>
  <si>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</si>
  <si>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</si>
  <si>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</si>
  <si>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</si>
  <si>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</si>
  <si>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</si>
  <si>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</si>
  <si>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</si>
  <si>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</si>
  <si>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</si>
  <si>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</si>
  <si>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</si>
  <si>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</si>
  <si>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</si>
  <si>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</si>
  <si>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</si>
  <si>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</si>
  <si>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</si>
  <si>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</si>
  <si>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</si>
  <si>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</si>
  <si>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</si>
  <si>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</si>
  <si>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</si>
  <si>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</si>
  <si>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</si>
  <si>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</si>
  <si>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</si>
  <si>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</si>
  <si>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</si>
  <si>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</si>
  <si>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</si>
  <si>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</si>
  <si>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</si>
  <si>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</si>
  <si>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</si>
  <si>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</si>
  <si>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</si>
  <si>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</si>
  <si>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</si>
  <si>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</si>
  <si>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</si>
  <si>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</si>
  <si>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</si>
  <si>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</si>
  <si>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</si>
  <si>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</si>
  <si>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</si>
  <si>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</si>
  <si>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</si>
  <si>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</si>
  <si>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</si>
  <si>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</si>
  <si>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</si>
  <si>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</si>
  <si>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</si>
  <si>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</si>
  <si>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</si>
  <si>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</si>
  <si>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</si>
  <si>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</si>
  <si>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</si>
  <si>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</si>
  <si>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</si>
  <si>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</si>
  <si>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</si>
  <si>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</si>
  <si>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</si>
  <si>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</si>
  <si>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</si>
  <si>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</si>
  <si>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</si>
  <si>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</si>
  <si>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</si>
  <si>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</si>
  <si>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</si>
  <si>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</si>
  <si>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</si>
  <si>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</si>
  <si>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</si>
  <si>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</si>
  <si>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</si>
  <si>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</si>
  <si>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</si>
  <si>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</si>
  <si>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</si>
  <si>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</si>
  <si>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</si>
  <si>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</si>
  <si>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</si>
  <si>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</si>
  <si>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</si>
  <si>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</si>
  <si>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</si>
  <si>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</si>
  <si>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</si>
  <si>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</si>
  <si>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</si>
  <si>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</si>
  <si>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</si>
  <si>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</si>
  <si>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</si>
  <si>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</si>
  <si>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</si>
  <si>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</si>
  <si>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</si>
  <si>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</si>
  <si>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</si>
  <si>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</si>
  <si>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</si>
  <si>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</si>
  <si>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</si>
  <si>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</si>
  <si>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</si>
  <si>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</si>
  <si>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</si>
  <si>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</si>
  <si>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</si>
  <si>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</si>
  <si>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</si>
  <si>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</si>
  <si>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</si>
  <si>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</si>
  <si>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</si>
  <si>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</si>
  <si>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</si>
  <si>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</si>
  <si>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</si>
  <si>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</si>
  <si>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</si>
  <si>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</si>
  <si>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</si>
  <si>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</si>
  <si>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</si>
  <si>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</si>
  <si>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</si>
  <si>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</si>
  <si>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</si>
  <si>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</si>
  <si>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</si>
  <si>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</si>
  <si>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</si>
  <si>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</si>
  <si>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</si>
  <si>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</si>
  <si>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</si>
  <si>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</si>
  <si>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</si>
  <si>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</si>
  <si>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</si>
  <si>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</si>
  <si>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</si>
  <si>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</si>
  <si>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</si>
  <si>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</si>
  <si>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</si>
  <si>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</si>
  <si>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</si>
  <si>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</si>
  <si>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</si>
  <si>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</si>
  <si>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</si>
  <si>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</si>
  <si>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</si>
  <si>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</si>
  <si>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</si>
  <si>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</si>
  <si>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</si>
  <si>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</si>
  <si>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</si>
  <si>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</si>
  <si>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</si>
  <si>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</si>
  <si>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</si>
  <si>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</si>
  <si>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</si>
  <si>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</si>
  <si>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</si>
  <si>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</si>
  <si>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</si>
  <si>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</si>
  <si>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</si>
  <si>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</si>
  <si>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</si>
  <si>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</si>
  <si>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</si>
  <si>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</si>
  <si>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</si>
  <si>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</si>
  <si>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</si>
  <si>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</si>
  <si>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</si>
  <si>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</si>
  <si>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</si>
  <si>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</si>
  <si>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</si>
  <si>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</si>
  <si>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</si>
  <si>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</si>
  <si>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</si>
  <si>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</si>
  <si>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</si>
  <si>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</si>
  <si>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</si>
  <si>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</si>
  <si>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</si>
  <si>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</si>
  <si>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</si>
  <si>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</si>
  <si>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</si>
  <si>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</si>
  <si>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</si>
  <si>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</si>
  <si>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</si>
  <si>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</si>
  <si>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</si>
  <si>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</si>
  <si>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</si>
  <si>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</si>
  <si>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</si>
  <si>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</si>
  <si>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</si>
  <si>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</si>
  <si>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</si>
  <si>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</si>
  <si>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</si>
  <si>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</si>
  <si>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</si>
  <si>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</si>
  <si>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</si>
  <si>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</si>
  <si>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</si>
  <si>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</si>
  <si>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</si>
  <si>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</si>
  <si>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</si>
  <si>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</si>
  <si>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</si>
  <si>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</si>
  <si>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</si>
  <si>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</si>
  <si>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</si>
  <si>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</si>
  <si>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</si>
  <si>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</si>
  <si>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</si>
  <si>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</si>
  <si>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</si>
  <si>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</si>
  <si>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</si>
  <si>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</si>
  <si>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</si>
  <si>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</si>
  <si>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</si>
  <si>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</si>
  <si>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</si>
  <si>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</si>
  <si>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</si>
  <si>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</si>
  <si>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</si>
  <si>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</si>
  <si>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</si>
  <si>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</si>
  <si>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</si>
  <si>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</si>
  <si>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</si>
  <si>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</si>
  <si>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</si>
  <si>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</si>
  <si>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</si>
  <si>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</si>
  <si>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</si>
  <si>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</si>
  <si>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</si>
  <si>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</si>
  <si>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</si>
  <si>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</si>
  <si>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</si>
  <si>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</si>
  <si>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</si>
  <si>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</si>
  <si>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</si>
  <si>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</si>
  <si>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</si>
  <si>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</si>
  <si>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</si>
  <si>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</si>
  <si>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</si>
  <si>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</si>
  <si>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</si>
  <si>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</si>
  <si>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</si>
  <si>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</si>
  <si>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</si>
  <si>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</si>
  <si>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</si>
  <si>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</si>
  <si>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</si>
  <si>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</si>
  <si>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</si>
  <si>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</si>
  <si>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</si>
  <si>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</si>
  <si>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</si>
  <si>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</si>
  <si>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</si>
  <si>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</si>
  <si>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</si>
  <si>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</si>
  <si>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</si>
  <si>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</si>
  <si>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</si>
  <si>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</si>
  <si>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</si>
  <si>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</si>
  <si>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</si>
  <si>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</si>
  <si>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</si>
  <si>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</si>
  <si>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</si>
  <si>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</si>
  <si>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</si>
  <si>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</si>
  <si>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</si>
  <si>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</si>
  <si>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</si>
  <si>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</si>
  <si>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</si>
  <si>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</si>
  <si>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</si>
  <si>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</si>
  <si>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</si>
  <si>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</si>
  <si>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</si>
  <si>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</si>
  <si>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</si>
  <si>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</si>
  <si>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</si>
  <si>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</si>
  <si>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</si>
  <si>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</si>
  <si>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</si>
  <si>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</si>
  <si>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</si>
  <si>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</si>
  <si>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</si>
  <si>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</si>
  <si>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</si>
  <si>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</si>
  <si>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</si>
  <si>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</si>
  <si>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</si>
  <si>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</si>
  <si>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</si>
  <si>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</si>
  <si>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</si>
  <si>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</si>
  <si>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</si>
  <si>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</si>
  <si>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</si>
  <si>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</si>
  <si>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</si>
  <si>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</si>
  <si>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</si>
  <si>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</si>
  <si>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</si>
  <si>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</si>
  <si>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</si>
  <si>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</si>
  <si>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</si>
  <si>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</si>
  <si>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</si>
  <si>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</si>
  <si>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</si>
  <si>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</si>
  <si>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</si>
  <si>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</si>
  <si>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</si>
  <si>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</si>
  <si>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</si>
  <si>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</si>
  <si>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</si>
  <si>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</si>
  <si>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</si>
  <si>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</si>
  <si>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</si>
  <si>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</si>
  <si>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</si>
  <si>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</si>
  <si>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</si>
  <si>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</si>
  <si>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</si>
  <si>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</si>
  <si>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</si>
  <si>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</si>
  <si>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</si>
  <si>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</si>
  <si>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</si>
  <si>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</si>
  <si>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</si>
  <si>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</si>
  <si>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</si>
  <si>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</si>
  <si>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</si>
  <si>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</si>
  <si>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</si>
  <si>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</si>
  <si>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</si>
  <si>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</si>
  <si>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</si>
  <si>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</si>
  <si>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</si>
  <si>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</si>
  <si>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</si>
  <si>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</si>
  <si>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</si>
  <si>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</si>
  <si>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</si>
  <si>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</si>
  <si>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</si>
  <si>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</si>
  <si>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</si>
  <si>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</si>
  <si>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</si>
  <si>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</si>
  <si>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</si>
  <si>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</si>
  <si>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</si>
  <si>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</si>
  <si>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</si>
  <si>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</si>
  <si>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</si>
  <si>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</si>
  <si>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</si>
  <si>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</si>
  <si>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</si>
  <si>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</si>
  <si>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</si>
  <si>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</si>
  <si>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</si>
  <si>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</si>
  <si>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</si>
  <si>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</si>
  <si>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</si>
  <si>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</si>
  <si>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</si>
  <si>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</si>
  <si>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</si>
  <si>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</si>
  <si>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</si>
  <si>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</si>
  <si>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</si>
  <si>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</si>
  <si>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</si>
  <si>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</si>
  <si>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</si>
  <si>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</si>
  <si>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</si>
  <si>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</si>
  <si>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</si>
  <si>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</si>
  <si>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</si>
  <si>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</si>
  <si>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</si>
  <si>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</si>
  <si>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</si>
  <si>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</si>
  <si>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</si>
  <si>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</si>
  <si>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</si>
  <si>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</si>
  <si>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</si>
  <si>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</si>
  <si>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</si>
  <si>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</si>
  <si>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</si>
  <si>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</si>
  <si>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</si>
  <si>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</si>
  <si>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</si>
  <si>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</si>
  <si>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</si>
  <si>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</si>
  <si>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</si>
  <si>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</si>
  <si>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</si>
  <si>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</si>
  <si>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</si>
  <si>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</si>
  <si>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</si>
  <si>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</si>
  <si>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</si>
  <si>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</si>
  <si>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</si>
  <si>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</si>
  <si>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</si>
  <si>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</si>
  <si>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</si>
  <si>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</si>
  <si>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</si>
  <si>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</si>
  <si>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</si>
  <si>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</si>
  <si>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</si>
  <si>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</si>
  <si>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</si>
  <si>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</si>
  <si>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</si>
  <si>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</si>
  <si>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</si>
  <si>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</si>
  <si>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</si>
  <si>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</si>
  <si>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</si>
  <si>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</si>
  <si>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</si>
  <si>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</si>
  <si>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</si>
  <si>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</si>
  <si>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</si>
  <si>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</si>
  <si>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</si>
  <si>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</si>
  <si>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</si>
  <si>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</si>
  <si>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</si>
  <si>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</si>
  <si>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</si>
  <si>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</si>
  <si>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</si>
  <si>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</si>
  <si>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</si>
  <si>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</si>
  <si>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</si>
  <si>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</si>
  <si>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</si>
  <si>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</si>
  <si>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</si>
  <si>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</si>
  <si>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</si>
  <si>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</si>
  <si>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</si>
  <si>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</si>
  <si>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</si>
  <si>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</si>
  <si>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</si>
  <si>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</si>
  <si>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</si>
  <si>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</si>
  <si>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</si>
  <si>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</si>
  <si>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</si>
  <si>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</si>
  <si>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</si>
  <si>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</si>
  <si>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</si>
  <si>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</si>
  <si>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</si>
  <si>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</si>
  <si>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</si>
  <si>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</si>
  <si>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</si>
  <si>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</si>
  <si>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</si>
  <si>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</si>
  <si>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</si>
  <si>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</si>
  <si>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</si>
  <si>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</si>
  <si>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</si>
  <si>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</si>
  <si>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</si>
  <si>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</si>
  <si>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</si>
  <si>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</si>
  <si>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</si>
  <si>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</si>
  <si>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</si>
  <si>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</si>
  <si>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</si>
  <si>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</si>
  <si>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</si>
  <si>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</si>
  <si>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</si>
  <si>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</si>
  <si>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</si>
  <si>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</si>
  <si>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</si>
  <si>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</si>
  <si>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</si>
  <si>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</si>
  <si>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</si>
  <si>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</si>
  <si>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</si>
  <si>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</si>
  <si>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</si>
  <si>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</si>
  <si>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</si>
  <si>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</si>
  <si>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</si>
  <si>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</si>
  <si>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</si>
  <si>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</si>
  <si>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</si>
  <si>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</si>
  <si>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</si>
  <si>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</si>
  <si>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</si>
  <si>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</si>
  <si>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</si>
  <si>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</si>
  <si>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</si>
  <si>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</si>
  <si>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</si>
  <si>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</si>
  <si>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</si>
  <si>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</si>
  <si>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</si>
  <si>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</si>
  <si>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</si>
  <si>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</si>
  <si>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</si>
  <si>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</si>
  <si>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</si>
  <si>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</si>
  <si>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</si>
  <si>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</si>
  <si>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</si>
  <si>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</si>
  <si>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</si>
  <si>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</si>
  <si>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</si>
  <si>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</si>
  <si>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</si>
  <si>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</si>
  <si>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</si>
  <si>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</si>
  <si>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</si>
  <si>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</si>
  <si>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</si>
  <si>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</si>
  <si>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</si>
  <si>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</si>
  <si>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</si>
  <si>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</si>
  <si>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</si>
  <si>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</si>
  <si>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</si>
  <si>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</si>
  <si>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</si>
  <si>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</si>
  <si>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</si>
  <si>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</si>
  <si>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</si>
  <si>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</si>
  <si>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</si>
  <si>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</si>
  <si>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</si>
  <si>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</si>
  <si>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</si>
  <si>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</si>
  <si>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</si>
  <si>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</si>
  <si>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</si>
  <si>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</si>
  <si>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</si>
  <si>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</si>
  <si>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</si>
  <si>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</si>
  <si>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</si>
  <si>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</si>
  <si>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</si>
  <si>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</si>
  <si>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</si>
  <si>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</si>
  <si>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</si>
  <si>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</si>
  <si>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</si>
  <si>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</si>
  <si>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</si>
  <si>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</si>
  <si>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</si>
  <si>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</si>
  <si>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</si>
  <si>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</si>
  <si>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</si>
  <si>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</si>
  <si>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</si>
  <si>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</si>
  <si>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</si>
  <si>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</si>
  <si>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</si>
  <si>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</si>
  <si>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</si>
  <si>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</si>
  <si>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</si>
  <si>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</si>
  <si>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</si>
  <si>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</si>
  <si>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</si>
  <si>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</si>
  <si>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</si>
  <si>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</si>
  <si>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</si>
  <si>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</si>
  <si>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</si>
  <si>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</si>
  <si>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</si>
  <si>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</si>
  <si>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</si>
  <si>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</si>
  <si>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</si>
  <si>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</si>
  <si>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</si>
  <si>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</si>
  <si>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</si>
  <si>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</si>
  <si>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</si>
  <si>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</si>
  <si>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</si>
  <si>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</si>
  <si>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</si>
  <si>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</si>
  <si>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</si>
  <si>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</si>
  <si>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</si>
  <si>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</si>
  <si>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</si>
  <si>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</si>
  <si>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</si>
  <si>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</si>
  <si>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</si>
  <si>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</si>
  <si>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</si>
  <si>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</si>
  <si>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</si>
  <si>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</si>
  <si>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</si>
  <si>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</si>
  <si>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</si>
  <si>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</si>
  <si>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</si>
  <si>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</si>
  <si>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</si>
  <si>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</si>
  <si>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</si>
  <si>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</si>
  <si>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</si>
  <si>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</si>
  <si>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</si>
  <si>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</si>
  <si>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</si>
  <si>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</si>
  <si>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</si>
  <si>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</si>
  <si>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</si>
  <si>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</si>
  <si>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</si>
  <si>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</si>
  <si>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</si>
  <si>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</si>
  <si>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</si>
  <si>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</si>
  <si>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</si>
  <si>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</si>
  <si>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</si>
  <si>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</si>
  <si>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</si>
  <si>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</si>
  <si>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</si>
  <si>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</si>
  <si>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</si>
  <si>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</si>
  <si>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</si>
  <si>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</si>
  <si>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</si>
  <si>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</si>
  <si>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</si>
  <si>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</si>
  <si>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</si>
  <si>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</si>
  <si>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</si>
  <si>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</si>
  <si>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</si>
  <si>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</si>
  <si>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</si>
  <si>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</si>
  <si>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</si>
  <si>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</si>
  <si>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</si>
  <si>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</si>
  <si>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</si>
  <si>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</si>
  <si>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</si>
  <si>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</si>
  <si>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</si>
  <si>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</si>
  <si>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</si>
  <si>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</si>
  <si>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</si>
  <si>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</si>
  <si>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</si>
  <si>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</si>
  <si>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</si>
  <si>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</si>
  <si>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</si>
  <si>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</si>
  <si>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</si>
  <si>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</si>
  <si>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</si>
  <si>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</si>
  <si>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</si>
  <si>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</si>
  <si>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</si>
  <si>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</si>
  <si>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</si>
  <si>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</si>
  <si>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</si>
  <si>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</si>
  <si>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</si>
  <si>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</si>
  <si>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</si>
  <si>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</si>
  <si>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</si>
  <si>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</si>
  <si>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</si>
  <si>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</si>
  <si>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</si>
  <si>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</si>
  <si>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</si>
  <si>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</si>
  <si>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</si>
  <si>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</si>
  <si>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</si>
  <si>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</si>
  <si>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</si>
  <si>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</si>
  <si>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</si>
  <si>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</si>
  <si>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</si>
  <si>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</si>
  <si>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</si>
  <si>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</si>
  <si>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</si>
  <si>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</si>
  <si>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</si>
  <si>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</si>
  <si>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</si>
  <si>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</si>
  <si>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</si>
  <si>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</si>
  <si>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</si>
  <si>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</si>
  <si>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</si>
  <si>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</si>
  <si>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</si>
  <si>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</si>
  <si>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</si>
  <si>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</si>
  <si>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</si>
  <si>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</si>
  <si>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</si>
  <si>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</si>
  <si>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</si>
  <si>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</si>
  <si>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</si>
  <si>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</si>
  <si>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</si>
  <si>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</si>
  <si>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</si>
  <si>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</si>
  <si>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</si>
  <si>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</si>
  <si>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</si>
  <si>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</si>
  <si>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</si>
  <si>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</si>
  <si>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</si>
  <si>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</si>
  <si>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</si>
  <si>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</si>
  <si>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</si>
  <si>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</si>
  <si>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</si>
  <si>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</si>
  <si>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</si>
  <si>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</si>
  <si>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</si>
  <si>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</si>
  <si>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</si>
  <si>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</si>
  <si>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</si>
  <si>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</si>
  <si>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</si>
  <si>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</si>
  <si>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</si>
  <si>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</si>
  <si>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</si>
  <si>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</si>
  <si>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</si>
  <si>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</si>
  <si>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</si>
  <si>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</si>
  <si>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</si>
  <si>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</si>
  <si>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</si>
  <si>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</si>
  <si>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</si>
  <si>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</si>
  <si>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</si>
  <si>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</si>
  <si>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</si>
  <si>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</si>
  <si>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</si>
  <si>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</si>
  <si>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</si>
  <si>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</si>
  <si>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</si>
  <si>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</si>
  <si>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</si>
  <si>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</si>
  <si>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</si>
  <si>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</si>
  <si>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</si>
  <si>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</si>
  <si>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</si>
  <si>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</si>
  <si>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</si>
  <si>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</si>
  <si>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</si>
  <si>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</si>
  <si>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</si>
  <si>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</si>
  <si>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</si>
  <si>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</si>
  <si>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</si>
  <si>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</si>
  <si>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</si>
  <si>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</si>
  <si>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</si>
  <si>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</si>
  <si>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</si>
  <si>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</si>
  <si>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</si>
  <si>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</si>
  <si>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</si>
  <si>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</si>
  <si>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</si>
  <si>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</si>
  <si>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</si>
  <si>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</si>
  <si>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</si>
  <si>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</si>
  <si>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</si>
  <si>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</si>
  <si>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</si>
  <si>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</si>
  <si>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</si>
  <si>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</si>
  <si>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</si>
  <si>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</si>
  <si>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</si>
  <si>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</si>
  <si>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</si>
  <si>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</si>
  <si>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</si>
  <si>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</si>
  <si>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</si>
  <si>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</si>
  <si>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</si>
  <si>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</si>
  <si>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</si>
  <si>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</si>
  <si>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</si>
  <si>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</si>
  <si>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</si>
  <si>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</si>
  <si>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</si>
  <si>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</si>
  <si>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</si>
  <si>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</si>
  <si>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</si>
  <si>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</si>
  <si>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</si>
  <si>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</si>
  <si>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</si>
  <si>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</si>
  <si>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</si>
  <si>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</si>
  <si>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</si>
  <si>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</si>
  <si>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</si>
  <si>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</si>
  <si>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</si>
  <si>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</si>
  <si>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</si>
  <si>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</si>
  <si>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</si>
  <si>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</si>
  <si>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</si>
  <si>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</si>
  <si>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</si>
  <si>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</si>
  <si>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</si>
  <si>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</si>
  <si>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</si>
  <si>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</si>
  <si>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</si>
  <si>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</si>
  <si>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</si>
  <si>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</si>
  <si>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</si>
  <si>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</si>
  <si>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</si>
  <si>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</si>
  <si>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</si>
  <si>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</si>
  <si>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</si>
  <si>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</si>
  <si>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</si>
  <si>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</si>
  <si>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</si>
  <si>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</si>
  <si>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</si>
  <si>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</si>
  <si>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</si>
  <si>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</si>
  <si>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</si>
  <si>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</si>
  <si>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</si>
  <si>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</si>
  <si>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</si>
  <si>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</si>
  <si>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</si>
  <si>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</si>
  <si>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</si>
  <si>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</si>
  <si>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</si>
  <si>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</si>
  <si>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</si>
  <si>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</si>
  <si>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</si>
  <si>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</si>
  <si>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</si>
  <si>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</si>
  <si>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</si>
  <si>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</si>
  <si>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</si>
  <si>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</si>
  <si>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</si>
  <si>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</si>
  <si>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</si>
  <si>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</si>
  <si>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</si>
  <si>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</si>
  <si>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</si>
  <si>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</si>
  <si>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</si>
  <si>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</si>
  <si>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</si>
  <si>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</si>
  <si>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</si>
  <si>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</si>
  <si>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</si>
  <si>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</si>
  <si>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</si>
  <si>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</si>
  <si>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</si>
  <si>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</si>
  <si>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</si>
  <si>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</si>
  <si>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</si>
  <si>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</si>
  <si>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</si>
  <si>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</si>
  <si>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</si>
  <si>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</si>
  <si>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</si>
  <si>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</si>
  <si>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</si>
  <si>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</si>
  <si>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</si>
  <si>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</si>
  <si>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</si>
  <si>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</si>
  <si>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</si>
  <si>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</si>
  <si>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</si>
  <si>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</si>
  <si>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</si>
  <si>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</si>
  <si>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</si>
  <si>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</si>
  <si>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</si>
  <si>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</si>
  <si>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</si>
  <si>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</si>
  <si>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</si>
  <si>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</si>
  <si>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</si>
  <si>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</si>
  <si>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</si>
  <si>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</si>
  <si>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</si>
  <si>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</si>
  <si>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</si>
  <si>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</si>
  <si>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</si>
  <si>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</si>
  <si>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</si>
  <si>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</si>
  <si>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</si>
  <si>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</si>
  <si>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</si>
  <si>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</si>
  <si>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</si>
  <si>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</si>
  <si>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</si>
  <si>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</si>
  <si>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</si>
  <si>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</si>
  <si>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</si>
  <si>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</si>
  <si>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</si>
  <si>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</si>
  <si>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</si>
  <si>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</si>
  <si>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</si>
  <si>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</si>
  <si>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</si>
  <si>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</si>
  <si>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</si>
  <si>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</si>
  <si>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</si>
  <si>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</si>
  <si>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</si>
  <si>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</si>
  <si>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</si>
  <si>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</si>
  <si>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</si>
  <si>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</si>
  <si>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</si>
  <si>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</si>
  <si>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</si>
  <si>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</si>
  <si>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</si>
  <si>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</si>
  <si>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</si>
  <si>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</si>
  <si>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</si>
  <si>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</si>
  <si>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</si>
  <si>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</si>
  <si>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</si>
  <si>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</si>
  <si>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</si>
  <si>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</si>
  <si>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</si>
  <si>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</si>
  <si>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</si>
  <si>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</si>
  <si>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</si>
  <si>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</si>
  <si>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</si>
  <si>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</si>
  <si>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</si>
  <si>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</si>
  <si>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</si>
  <si>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</si>
  <si>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</si>
  <si>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</si>
  <si>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</si>
  <si>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</si>
  <si>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</si>
  <si>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</si>
  <si>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</si>
  <si>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</si>
  <si>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</si>
  <si>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</si>
  <si>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</si>
  <si>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</si>
  <si>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</si>
  <si>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</si>
  <si>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</si>
  <si>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</si>
  <si>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</si>
  <si>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</si>
  <si>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</si>
  <si>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</si>
  <si>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</si>
  <si>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</si>
  <si>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</si>
  <si>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</si>
  <si>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</si>
  <si>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</si>
  <si>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</si>
  <si>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</si>
  <si>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</si>
  <si>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</si>
  <si>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</si>
  <si>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</si>
  <si>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</si>
  <si>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</si>
  <si>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</si>
  <si>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</si>
  <si>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</si>
  <si>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</si>
  <si>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</si>
  <si>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</si>
  <si>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</si>
  <si>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</si>
  <si>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</si>
  <si>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</si>
  <si>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</si>
  <si>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</si>
  <si>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</si>
  <si>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</si>
  <si>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</si>
  <si>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</si>
  <si>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</si>
  <si>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</si>
  <si>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</si>
  <si>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</si>
  <si>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</si>
  <si>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</si>
  <si>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</si>
  <si>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</si>
  <si>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</si>
  <si>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</si>
  <si>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</si>
  <si>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</si>
  <si>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</si>
  <si>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</si>
  <si>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</si>
  <si>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</si>
  <si>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</si>
  <si>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</si>
  <si>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</si>
  <si>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</si>
  <si>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</si>
  <si>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</si>
  <si>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</si>
  <si>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</si>
  <si>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</si>
  <si>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</si>
  <si>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</si>
  <si>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</si>
  <si>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</si>
  <si>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</si>
  <si>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</si>
  <si>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</si>
  <si>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</si>
  <si>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</si>
  <si>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</si>
  <si>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</si>
  <si>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</si>
  <si>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</si>
  <si>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</si>
  <si>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</si>
  <si>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</si>
  <si>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</si>
  <si>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</si>
  <si>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</si>
  <si>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</si>
  <si>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</si>
  <si>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</si>
  <si>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</si>
  <si>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</si>
  <si>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</si>
  <si>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</si>
  <si>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</si>
  <si>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</si>
  <si>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</si>
  <si>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</si>
  <si>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</si>
  <si>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</si>
  <si>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</si>
  <si>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</si>
  <si>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</si>
  <si>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</si>
  <si>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</si>
  <si>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</si>
  <si>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</si>
  <si>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</si>
  <si>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</si>
  <si>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</si>
  <si>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</si>
  <si>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</si>
  <si>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</si>
  <si>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</si>
  <si>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</si>
  <si>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</si>
  <si>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</si>
  <si>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</si>
  <si>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</si>
  <si>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</si>
  <si>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</si>
  <si>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</si>
  <si>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</si>
  <si>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</si>
  <si>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</si>
  <si>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</si>
  <si>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</si>
  <si>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</si>
  <si>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</si>
  <si>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</si>
  <si>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</si>
  <si>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</si>
  <si>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</si>
  <si>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</si>
  <si>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</si>
  <si>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</si>
  <si>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</si>
  <si>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</si>
  <si>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</si>
  <si>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</si>
  <si>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</si>
  <si>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</si>
  <si>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</si>
  <si>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</si>
  <si>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</si>
  <si>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</si>
  <si>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</si>
  <si>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</si>
  <si>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</si>
  <si>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</si>
  <si>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</si>
  <si>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</si>
  <si>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</si>
  <si>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</si>
  <si>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</si>
  <si>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</si>
  <si>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</si>
  <si>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</si>
  <si>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</si>
  <si>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</si>
  <si>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</si>
  <si>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</si>
  <si>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</si>
  <si>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</si>
  <si>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</si>
  <si>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</si>
  <si>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</si>
  <si>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</si>
  <si>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</si>
  <si>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</si>
  <si>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</si>
  <si>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</si>
  <si>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</si>
  <si>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</si>
  <si>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</si>
  <si>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</si>
  <si>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</si>
  <si>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</si>
  <si>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</si>
  <si>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</si>
  <si>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</si>
  <si>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</si>
  <si>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</si>
  <si>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</si>
  <si>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</si>
  <si>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</si>
  <si>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</si>
  <si>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</si>
  <si>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</si>
  <si>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</si>
  <si>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</si>
  <si>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</si>
  <si>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</si>
  <si>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</si>
  <si>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</si>
  <si>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</si>
  <si>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</si>
  <si>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</si>
  <si>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</si>
  <si>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</si>
  <si>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</si>
  <si>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</si>
  <si>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</si>
  <si>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</si>
  <si>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</si>
  <si>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</si>
  <si>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</si>
  <si>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</si>
  <si>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</si>
  <si>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</si>
  <si>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</si>
  <si>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</si>
  <si>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</si>
  <si>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</si>
  <si>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</si>
  <si>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</si>
  <si>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</si>
  <si>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</si>
  <si>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</si>
  <si>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</si>
  <si>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</si>
  <si>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</si>
  <si>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</si>
  <si>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</si>
  <si>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</si>
  <si>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</si>
  <si>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</si>
  <si>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</si>
  <si>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</si>
  <si>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</si>
  <si>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</si>
  <si>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</si>
  <si>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</si>
  <si>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</si>
  <si>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</si>
  <si>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</si>
  <si>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</si>
  <si>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</si>
  <si>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</si>
  <si>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</si>
  <si>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</si>
  <si>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</si>
  <si>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</si>
  <si>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</si>
  <si>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</si>
  <si>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</si>
  <si>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</si>
  <si>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</si>
  <si>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</si>
  <si>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</si>
  <si>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</si>
  <si>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</si>
  <si>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</si>
  <si>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</si>
  <si>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</si>
  <si>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</si>
  <si>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</si>
  <si>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</si>
  <si>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</si>
  <si>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</si>
  <si>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</si>
  <si>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</si>
  <si>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</si>
  <si>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</si>
  <si>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</si>
  <si>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</si>
  <si>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</si>
  <si>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</si>
  <si>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</si>
  <si>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</si>
  <si>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</si>
  <si>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</si>
  <si>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</si>
  <si>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</si>
  <si>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</si>
  <si>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</si>
  <si>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</si>
  <si>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</si>
  <si>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</si>
  <si>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</si>
  <si>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</si>
  <si>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</si>
  <si>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</si>
  <si>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</si>
  <si>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</si>
  <si>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</si>
  <si>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</si>
  <si>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</si>
  <si>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</si>
  <si>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</si>
  <si>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</si>
  <si>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</si>
  <si>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</si>
  <si>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</si>
  <si>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</si>
  <si>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</si>
  <si>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</si>
  <si>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</si>
  <si>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</si>
  <si>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</si>
  <si>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</si>
  <si>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</si>
  <si>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</si>
  <si>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</si>
  <si>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</si>
  <si>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</si>
  <si>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</si>
  <si>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</si>
  <si>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</si>
  <si>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</si>
  <si>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</si>
  <si>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</si>
  <si>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</si>
  <si>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</si>
  <si>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</si>
  <si>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</si>
  <si>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</si>
  <si>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</si>
  <si>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</si>
  <si>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</si>
  <si>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</si>
  <si>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</si>
  <si>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</si>
  <si>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</si>
  <si>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</si>
  <si>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</si>
  <si>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</si>
  <si>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</si>
  <si>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</si>
  <si>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</si>
  <si>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</si>
  <si>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</si>
  <si>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</si>
  <si>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</si>
  <si>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</si>
  <si>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</si>
  <si>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</si>
  <si>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</si>
  <si>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</si>
  <si>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</si>
  <si>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</si>
  <si>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</si>
  <si>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</si>
  <si>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</si>
  <si>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</si>
  <si>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</si>
  <si>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</si>
  <si>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</si>
  <si>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</si>
  <si>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</si>
  <si>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</si>
  <si>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</si>
  <si>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</si>
  <si>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</si>
  <si>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</si>
  <si>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</si>
  <si>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</si>
  <si>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</si>
  <si>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</si>
  <si>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</si>
  <si>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</si>
  <si>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</si>
  <si>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</si>
  <si>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</si>
  <si>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</si>
  <si>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</si>
  <si>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</si>
  <si>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</si>
  <si>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</si>
  <si>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</si>
  <si>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</si>
  <si>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</si>
  <si>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</si>
  <si>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</si>
  <si>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</si>
  <si>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</si>
  <si>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</si>
  <si>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</si>
  <si>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</si>
  <si>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</si>
  <si>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</si>
  <si>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</si>
  <si>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</si>
  <si>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</si>
  <si>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</si>
  <si>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</si>
  <si>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</si>
  <si>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</si>
  <si>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</si>
  <si>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</si>
  <si>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</si>
  <si>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</si>
  <si>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</si>
  <si>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</si>
  <si>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</si>
  <si>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</si>
  <si>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</si>
  <si>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</si>
  <si>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</si>
  <si>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</si>
  <si>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</si>
  <si>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</si>
  <si>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</si>
  <si>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</si>
  <si>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</si>
  <si>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</si>
  <si>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</si>
  <si>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</si>
  <si>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</si>
  <si>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</si>
  <si>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</si>
  <si>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</si>
  <si>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</si>
  <si>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</si>
  <si>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</si>
  <si>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</si>
  <si>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</si>
  <si>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</si>
  <si>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</si>
  <si>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</si>
  <si>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</si>
  <si>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</si>
  <si>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</si>
  <si>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</si>
  <si>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</si>
  <si>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</si>
  <si>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</si>
  <si>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</si>
  <si>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</si>
  <si>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</si>
  <si>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</si>
  <si>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</si>
  <si>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</si>
  <si>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</si>
  <si>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</si>
  <si>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</si>
  <si>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</si>
  <si>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</si>
  <si>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</si>
  <si>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</si>
  <si>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</si>
  <si>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</si>
  <si>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</si>
  <si>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</si>
  <si>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</si>
  <si>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</si>
  <si>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</si>
  <si>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</si>
  <si>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</si>
  <si>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</si>
  <si>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</si>
  <si>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</si>
  <si>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</si>
  <si>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</si>
  <si>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</si>
  <si>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</si>
  <si>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</si>
  <si>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</si>
  <si>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</si>
  <si>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</si>
  <si>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</si>
  <si>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</si>
  <si>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</si>
  <si>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</si>
  <si>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</si>
  <si>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</si>
  <si>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</si>
  <si>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</si>
  <si>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</si>
  <si>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</si>
  <si>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</si>
  <si>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</si>
  <si>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</si>
  <si>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</si>
  <si>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</si>
  <si>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</si>
  <si>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</si>
  <si>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</si>
  <si>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</si>
  <si>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</si>
  <si>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</si>
  <si>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</si>
  <si>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</si>
  <si>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</si>
  <si>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</si>
  <si>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</si>
  <si>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</si>
  <si>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</si>
  <si>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</si>
  <si>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</si>
  <si>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</si>
  <si>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</si>
  <si>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</si>
  <si>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</si>
  <si>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</si>
  <si>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</si>
  <si>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</si>
  <si>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</si>
  <si>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</si>
  <si>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</si>
  <si>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</si>
  <si>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</si>
  <si>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</si>
  <si>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</si>
  <si>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</si>
  <si>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</si>
  <si>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</si>
  <si>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</si>
  <si>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</si>
  <si>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</si>
  <si>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</si>
  <si>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</si>
  <si>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</si>
  <si>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</si>
  <si>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</si>
  <si>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</si>
  <si>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</si>
  <si>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</si>
  <si>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</si>
  <si>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</si>
  <si>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</si>
  <si>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</si>
  <si>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</si>
  <si>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</si>
  <si>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</si>
  <si>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</si>
  <si>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</si>
  <si>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</si>
  <si>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</si>
  <si>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</si>
  <si>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</si>
  <si>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</si>
  <si>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</si>
  <si>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</si>
  <si>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</si>
  <si>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</si>
  <si>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</si>
  <si>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</si>
  <si>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</si>
  <si>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</si>
  <si>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</si>
  <si>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</si>
  <si>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</si>
  <si>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</si>
  <si>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</si>
  <si>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</si>
  <si>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</si>
  <si>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</si>
  <si>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</si>
  <si>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</si>
  <si>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</si>
  <si>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</si>
  <si>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</si>
  <si>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</si>
  <si>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</si>
  <si>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</si>
  <si>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</si>
  <si>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</si>
  <si>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</si>
  <si>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</si>
  <si>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</si>
  <si>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</si>
  <si>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</si>
  <si>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</si>
  <si>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</si>
  <si>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</si>
  <si>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</si>
  <si>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</si>
  <si>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</si>
  <si>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</si>
  <si>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</si>
  <si>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</si>
  <si>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</si>
  <si>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</si>
  <si>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</si>
  <si>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</si>
  <si>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</si>
  <si>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</si>
  <si>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</si>
  <si>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</si>
  <si>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</si>
  <si>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</si>
  <si>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</si>
  <si>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</si>
  <si>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</si>
  <si>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</si>
  <si>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</si>
  <si>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</si>
  <si>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</si>
  <si>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</si>
  <si>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</si>
  <si>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</si>
  <si>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</si>
  <si>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</si>
  <si>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</si>
  <si>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</si>
  <si>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</si>
  <si>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</si>
  <si>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</si>
  <si>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</si>
  <si>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</si>
  <si>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</si>
  <si>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</si>
  <si>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</si>
  <si>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</si>
  <si>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</si>
  <si>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</si>
  <si>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</si>
  <si>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</si>
  <si>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</si>
  <si>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</si>
  <si>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</si>
  <si>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</si>
  <si>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</si>
  <si>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</si>
  <si>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</si>
  <si>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</si>
  <si>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</si>
  <si>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</si>
  <si>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</si>
  <si>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</si>
  <si>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</si>
  <si>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</si>
  <si>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</si>
  <si>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</si>
  <si>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</si>
  <si>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</si>
  <si>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</si>
  <si>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</si>
  <si>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</si>
  <si>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</si>
  <si>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</si>
  <si>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</si>
  <si>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</si>
  <si>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</si>
  <si>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</si>
  <si>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</si>
  <si>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</si>
  <si>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</si>
  <si>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</si>
  <si>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</si>
  <si>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</si>
  <si>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</si>
  <si>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</si>
  <si>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</si>
  <si>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</si>
  <si>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</si>
  <si>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</si>
  <si>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</si>
  <si>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</si>
  <si>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</si>
  <si>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</si>
  <si>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</si>
  <si>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</si>
  <si>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</si>
  <si>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</si>
  <si>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</si>
  <si>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</si>
  <si>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</si>
  <si>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</si>
  <si>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</si>
  <si>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</si>
  <si>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</si>
  <si>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</si>
  <si>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</si>
  <si>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</si>
  <si>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</si>
  <si>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</si>
  <si>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</si>
  <si>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</si>
  <si>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</si>
  <si>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</si>
  <si>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</si>
  <si>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</si>
  <si>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</si>
  <si>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</si>
  <si>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</si>
  <si>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</si>
  <si>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</si>
  <si>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</si>
  <si>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</si>
  <si>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</si>
  <si>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</si>
  <si>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</si>
  <si>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</si>
  <si>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</si>
  <si>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</si>
  <si>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</si>
  <si>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</si>
  <si>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</si>
  <si>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</si>
  <si>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</si>
  <si>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</si>
  <si>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</si>
  <si>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</si>
  <si>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</si>
  <si>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</si>
  <si>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</si>
  <si>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</si>
  <si>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</si>
  <si>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</si>
  <si>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</si>
  <si>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</si>
  <si>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</si>
  <si>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</si>
  <si>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</si>
  <si>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</si>
  <si>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</si>
  <si>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</si>
  <si>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</si>
  <si>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</si>
  <si>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</si>
  <si>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</si>
  <si>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</si>
  <si>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</si>
  <si>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</si>
  <si>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</si>
  <si>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</si>
  <si>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</si>
  <si>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</si>
  <si>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</si>
  <si>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</si>
  <si>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</si>
  <si>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</si>
  <si>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</si>
  <si>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</si>
  <si>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</si>
  <si>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</si>
  <si>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</si>
  <si>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</si>
  <si>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</si>
  <si>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</si>
  <si>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</si>
  <si>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</si>
  <si>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</si>
  <si>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</si>
  <si>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</si>
  <si>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</si>
  <si>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</si>
  <si>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</si>
  <si>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</si>
  <si>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</si>
  <si>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</si>
  <si>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</si>
  <si>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</si>
  <si>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</si>
  <si>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</si>
  <si>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</si>
  <si>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</si>
  <si>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</si>
  <si>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</si>
  <si>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</si>
  <si>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</si>
  <si>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</si>
  <si>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</si>
  <si>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</si>
  <si>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</si>
  <si>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</si>
  <si>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</si>
  <si>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</si>
  <si>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</si>
  <si>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</si>
  <si>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</si>
  <si>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</si>
  <si>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</si>
  <si>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</si>
  <si>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</si>
  <si>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</si>
  <si>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</si>
  <si>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</si>
  <si>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</si>
  <si>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</si>
  <si>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</si>
  <si>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</si>
  <si>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</si>
  <si>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</si>
  <si>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</si>
  <si>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</si>
  <si>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</si>
  <si>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</si>
  <si>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</si>
  <si>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</si>
  <si>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</si>
  <si>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</si>
  <si>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</si>
  <si>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</si>
  <si>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</si>
  <si>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</si>
  <si>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</si>
  <si>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</si>
  <si>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</si>
  <si>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</si>
  <si>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</si>
  <si>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</si>
  <si>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</si>
  <si>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</si>
  <si>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</si>
  <si>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</si>
  <si>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</si>
  <si>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</si>
  <si>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</si>
  <si>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</si>
  <si>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</si>
  <si>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</si>
  <si>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</si>
  <si>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</si>
  <si>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</si>
  <si>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</si>
  <si>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</si>
  <si>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</si>
  <si>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</si>
  <si>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</si>
  <si>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</si>
  <si>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</si>
  <si>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</si>
  <si>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</si>
  <si>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</si>
  <si>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</si>
  <si>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</si>
  <si>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</si>
  <si>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</si>
  <si>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</si>
  <si>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</si>
  <si>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</si>
  <si>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</si>
  <si>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</si>
  <si>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</si>
  <si>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</si>
  <si>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</si>
  <si>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</si>
  <si>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</si>
  <si>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</si>
  <si>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</si>
  <si>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</si>
  <si>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</si>
  <si>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</si>
  <si>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</si>
  <si>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</si>
  <si>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</si>
  <si>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</si>
  <si>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</si>
  <si>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</si>
  <si>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</si>
  <si>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</si>
  <si>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</si>
  <si>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</si>
  <si>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</si>
  <si>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</si>
  <si>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</si>
  <si>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</si>
  <si>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</si>
  <si>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</si>
  <si>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</si>
  <si>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</si>
  <si>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</si>
  <si>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</si>
  <si>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</si>
  <si>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</si>
  <si>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</si>
  <si>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</si>
  <si>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</si>
  <si>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</si>
  <si>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</si>
  <si>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</si>
  <si>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</si>
  <si>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</si>
  <si>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</si>
  <si>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</si>
  <si>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</si>
  <si>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</si>
  <si>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</si>
  <si>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</si>
  <si>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</si>
  <si>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</si>
  <si>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</si>
  <si>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</si>
  <si>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</si>
  <si>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</si>
  <si>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</si>
  <si>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</si>
  <si>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</si>
  <si>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</si>
  <si>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</si>
  <si>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</si>
  <si>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</si>
  <si>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</si>
  <si>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</si>
  <si>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</si>
  <si>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</si>
  <si>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</si>
  <si>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</si>
  <si>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</si>
  <si>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</si>
  <si>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</si>
  <si>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</si>
  <si>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</si>
  <si>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</si>
  <si>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</si>
  <si>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</si>
  <si>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</si>
  <si>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</si>
  <si>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</si>
  <si>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</si>
  <si>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</si>
  <si>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</si>
  <si>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</si>
  <si>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</si>
  <si>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</si>
  <si>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</si>
  <si>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</si>
  <si>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</si>
  <si>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</si>
  <si>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</si>
  <si>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</si>
  <si>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</si>
  <si>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</si>
  <si>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</si>
  <si>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</si>
  <si>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</si>
  <si>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</si>
  <si>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</si>
  <si>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</si>
  <si>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</si>
  <si>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</si>
  <si>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</si>
  <si>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</si>
  <si>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</si>
  <si>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</si>
  <si>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</si>
  <si>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</si>
  <si>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</si>
  <si>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</si>
  <si>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</si>
  <si>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</si>
  <si>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</si>
  <si>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</si>
  <si>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</si>
  <si>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</si>
  <si>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</si>
  <si>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</si>
  <si>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</si>
  <si>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</si>
  <si>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</si>
  <si>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</si>
  <si>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</si>
  <si>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</si>
  <si>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</si>
  <si>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</si>
  <si>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</si>
  <si>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</si>
  <si>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</si>
  <si>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</si>
  <si>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</si>
  <si>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</si>
  <si>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</si>
  <si>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</si>
  <si>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</si>
  <si>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</si>
  <si>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</si>
  <si>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</si>
  <si>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</si>
  <si>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</si>
  <si>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</si>
  <si>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</si>
  <si>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</si>
  <si>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</si>
  <si>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</si>
  <si>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</si>
  <si>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</si>
  <si>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</si>
  <si>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</si>
  <si>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</si>
  <si>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</si>
  <si>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</si>
  <si>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</si>
  <si>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</si>
  <si>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</si>
  <si>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</si>
  <si>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</si>
  <si>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</si>
  <si>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</si>
  <si>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</si>
  <si>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</si>
  <si>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</si>
  <si>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</si>
  <si>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</si>
  <si>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</si>
  <si>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</si>
  <si>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</si>
  <si>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</si>
  <si>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</si>
  <si>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</si>
  <si>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</si>
  <si>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</si>
  <si>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</si>
  <si>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</si>
  <si>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</si>
  <si>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</si>
  <si>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</si>
  <si>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</si>
  <si>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</si>
  <si>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</si>
  <si>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</si>
  <si>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</si>
  <si>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</si>
  <si>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</si>
  <si>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</si>
  <si>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</si>
  <si>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</si>
  <si>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</si>
  <si>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</si>
  <si>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</si>
  <si>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</si>
  <si>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</si>
  <si>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</si>
  <si>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</si>
  <si>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</si>
  <si>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</si>
  <si>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</si>
  <si>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</si>
  <si>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</si>
  <si>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</si>
  <si>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</si>
  <si>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</si>
  <si>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</si>
  <si>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</si>
  <si>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</si>
  <si>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</si>
  <si>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</si>
  <si>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</si>
  <si>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</si>
  <si>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</si>
  <si>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</si>
  <si>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</si>
  <si>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</si>
  <si>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</si>
  <si>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</si>
  <si>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</si>
  <si>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</si>
  <si>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</si>
  <si>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</si>
  <si>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</si>
  <si>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</si>
  <si>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</si>
  <si>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</si>
  <si>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</si>
  <si>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</si>
  <si>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</si>
  <si>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</si>
  <si>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</si>
  <si>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</si>
  <si>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</si>
  <si>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</si>
  <si>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</si>
  <si>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</si>
  <si>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</si>
  <si>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</si>
  <si>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</si>
  <si>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</si>
  <si>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</si>
  <si>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</si>
  <si>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</si>
  <si>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</si>
  <si>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</si>
  <si>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</si>
  <si>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</si>
  <si>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</si>
  <si>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</si>
  <si>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</si>
  <si>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</si>
  <si>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</si>
  <si>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</si>
  <si>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</si>
  <si>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</si>
  <si>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</si>
  <si>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</si>
  <si>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</si>
  <si>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</si>
  <si>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</si>
  <si>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</si>
  <si>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</si>
  <si>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</si>
  <si>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</si>
  <si>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</si>
  <si>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</si>
  <si>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</si>
  <si>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</si>
  <si>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</si>
  <si>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</si>
  <si>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</si>
  <si>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</si>
  <si>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</si>
  <si>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</si>
  <si>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</si>
  <si>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</si>
  <si>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</si>
  <si>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</si>
  <si>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</si>
  <si>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</si>
  <si>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</si>
  <si>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</si>
  <si>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</si>
  <si>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</si>
  <si>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</si>
  <si>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</si>
  <si>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</si>
  <si>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</si>
  <si>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</si>
  <si>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</si>
  <si>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</si>
  <si>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</si>
  <si>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</si>
  <si>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</si>
  <si>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</si>
  <si>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</si>
  <si>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</si>
  <si>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</si>
  <si>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</si>
  <si>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</si>
  <si>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</si>
  <si>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</si>
  <si>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</si>
  <si>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</si>
  <si>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</si>
  <si>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</si>
  <si>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</si>
  <si>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</si>
  <si>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</si>
  <si>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</si>
  <si>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</si>
  <si>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</si>
  <si>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</si>
  <si>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</si>
  <si>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</si>
  <si>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</si>
  <si>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</si>
  <si>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</si>
  <si>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</si>
  <si>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</si>
  <si>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</si>
  <si>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</si>
  <si>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</si>
  <si>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</si>
  <si>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</si>
  <si>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</si>
  <si>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</si>
  <si>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</si>
  <si>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</si>
  <si>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</si>
  <si>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</si>
  <si>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</si>
  <si>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</si>
  <si>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</si>
  <si>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</si>
  <si>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</si>
  <si>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</si>
  <si>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</si>
  <si>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</si>
  <si>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</si>
  <si>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</si>
  <si>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</si>
  <si>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</si>
  <si>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</si>
  <si>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</si>
  <si>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</si>
  <si>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</si>
  <si>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</si>
  <si>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</si>
  <si>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</si>
  <si>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</si>
  <si>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</si>
  <si>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</si>
  <si>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</si>
  <si>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</si>
  <si>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</si>
  <si>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</si>
  <si>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</si>
  <si>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</si>
  <si>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</si>
  <si>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</si>
  <si>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</si>
  <si>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</si>
  <si>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</si>
  <si>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</si>
  <si>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</si>
  <si>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</si>
  <si>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</si>
  <si>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</si>
  <si>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</si>
  <si>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</si>
  <si>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</si>
  <si>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</si>
  <si>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</si>
  <si>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</si>
  <si>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</si>
  <si>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</si>
  <si>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</si>
  <si>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</si>
  <si>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</si>
  <si>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</si>
  <si>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</si>
  <si>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</si>
  <si>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</si>
  <si>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</si>
  <si>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</si>
  <si>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</si>
  <si>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</si>
  <si>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</si>
  <si>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</si>
  <si>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</si>
  <si>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</si>
  <si>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</si>
  <si>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</si>
  <si>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</si>
  <si>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</si>
  <si>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</si>
  <si>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</si>
  <si>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</si>
  <si>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</si>
  <si>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</si>
  <si>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</si>
  <si>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</si>
  <si>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</si>
  <si>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</si>
  <si>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</si>
  <si>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</si>
  <si>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</si>
  <si>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</si>
  <si>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</si>
  <si>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</si>
  <si>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</si>
  <si>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</si>
  <si>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</si>
  <si>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</si>
  <si>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</si>
  <si>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</si>
  <si>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</si>
  <si>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</si>
  <si>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</si>
  <si>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</si>
  <si>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</si>
  <si>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</si>
  <si>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</si>
  <si>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</si>
  <si>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</si>
  <si>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</si>
  <si>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</si>
  <si>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</si>
  <si>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</si>
  <si>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</si>
  <si>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</si>
  <si>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</si>
  <si>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</si>
  <si>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</si>
  <si>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</si>
  <si>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</si>
  <si>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</si>
  <si>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</si>
  <si>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</si>
  <si>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</si>
  <si>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</si>
  <si>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</si>
  <si>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</si>
  <si>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</si>
  <si>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</si>
  <si>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</si>
  <si>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</si>
  <si>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</si>
  <si>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</si>
  <si>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</si>
  <si>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</si>
  <si>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</si>
  <si>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</si>
  <si>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</si>
  <si>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</si>
  <si>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</si>
  <si>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</si>
  <si>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</si>
  <si>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</si>
  <si>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</si>
  <si>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</si>
  <si>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</si>
  <si>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</si>
  <si>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</si>
  <si>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</si>
  <si>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</si>
  <si>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</si>
  <si>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</si>
  <si>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</si>
  <si>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</si>
  <si>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</si>
  <si>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</si>
  <si>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</si>
  <si>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</si>
  <si>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</si>
  <si>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</si>
  <si>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</si>
  <si>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</si>
  <si>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</si>
  <si>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</si>
  <si>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</si>
  <si>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</si>
  <si>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</si>
  <si>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</si>
  <si>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</si>
  <si>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</si>
  <si>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</si>
  <si>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</si>
  <si>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</si>
  <si>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</si>
  <si>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</si>
  <si>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</si>
  <si>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</si>
  <si>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</si>
  <si>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</si>
  <si>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</si>
  <si>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</si>
  <si>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</si>
  <si>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</si>
  <si>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</si>
  <si>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</si>
  <si>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</si>
  <si>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</si>
  <si>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</si>
  <si>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</si>
  <si>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</si>
  <si>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</si>
  <si>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</si>
  <si>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</si>
  <si>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</si>
  <si>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</si>
  <si>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</si>
  <si>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</si>
  <si>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</si>
  <si>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</si>
  <si>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</si>
  <si>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</si>
  <si>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</si>
  <si>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</si>
  <si>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</si>
  <si>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</si>
  <si>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</si>
  <si>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</si>
  <si>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</si>
  <si>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</si>
  <si>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</si>
  <si>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</si>
  <si>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</si>
  <si>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</si>
  <si>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</si>
  <si>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</si>
  <si>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</si>
  <si>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</si>
  <si>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</si>
  <si>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</si>
  <si>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</si>
  <si>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</si>
  <si>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</si>
  <si>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</si>
  <si>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</si>
  <si>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</si>
  <si>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</si>
  <si>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</si>
  <si>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</si>
  <si>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</si>
  <si>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</si>
  <si>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</si>
  <si>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</si>
  <si>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</si>
  <si>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</si>
  <si>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</si>
  <si>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</si>
  <si>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</si>
  <si>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</si>
  <si>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</si>
  <si>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</si>
  <si>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</si>
  <si>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</si>
  <si>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</si>
  <si>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</si>
  <si>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</si>
  <si>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</si>
  <si>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</si>
  <si>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</si>
  <si>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</si>
  <si>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</si>
  <si>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</si>
  <si>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</si>
  <si>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</si>
  <si>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</si>
  <si>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</si>
  <si>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</si>
  <si>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</si>
  <si>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</si>
  <si>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</si>
  <si>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</si>
  <si>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</si>
  <si>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</si>
  <si>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</si>
  <si>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</si>
  <si>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</si>
  <si>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</si>
  <si>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</si>
  <si>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</si>
  <si>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</si>
  <si>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</si>
  <si>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</si>
  <si>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</si>
  <si>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</si>
  <si>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</si>
  <si>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</si>
  <si>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</si>
  <si>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</si>
  <si>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</si>
  <si>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</si>
  <si>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</si>
  <si>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</si>
  <si>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</si>
  <si>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</si>
  <si>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</si>
  <si>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</si>
  <si>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</si>
  <si>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</si>
  <si>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</si>
  <si>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</si>
  <si>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</si>
  <si>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</si>
  <si>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</si>
  <si>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</si>
  <si>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</si>
  <si>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</si>
  <si>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</si>
  <si>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</si>
  <si>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</si>
  <si>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</si>
  <si>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</si>
  <si>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</si>
  <si>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</si>
  <si>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</si>
  <si>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</si>
  <si>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</si>
  <si>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</si>
  <si>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</si>
  <si>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</si>
  <si>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</si>
  <si>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</si>
  <si>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</si>
  <si>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</si>
  <si>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</si>
  <si>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</si>
  <si>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</si>
  <si>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</si>
  <si>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</si>
  <si>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</si>
  <si>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</si>
  <si>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</si>
  <si>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</si>
  <si>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</si>
  <si>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</si>
  <si>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</si>
  <si>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</si>
  <si>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</si>
  <si>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</si>
  <si>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</si>
  <si>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</si>
  <si>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</si>
  <si>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</si>
  <si>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</si>
  <si>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</si>
  <si>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</si>
  <si>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</si>
  <si>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</si>
  <si>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</si>
  <si>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</si>
  <si>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</si>
  <si>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</si>
  <si>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</si>
  <si>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</si>
  <si>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</si>
  <si>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</si>
  <si>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</si>
  <si>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</si>
  <si>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</si>
  <si>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</si>
  <si>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</si>
  <si>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</si>
  <si>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</si>
  <si>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</si>
  <si>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</si>
  <si>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</si>
  <si>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</si>
  <si>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</si>
  <si>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</si>
  <si>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</si>
  <si>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</si>
  <si>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</si>
  <si>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</si>
  <si>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</si>
  <si>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</si>
  <si>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</si>
  <si>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</si>
  <si>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</si>
  <si>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</si>
  <si>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</si>
  <si>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</si>
  <si>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</si>
  <si>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</si>
  <si>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</si>
  <si>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</si>
  <si>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</si>
  <si>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</si>
  <si>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</si>
  <si>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</si>
  <si>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</si>
  <si>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</si>
  <si>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</si>
  <si>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</si>
  <si>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</si>
  <si>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</si>
  <si>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</si>
  <si>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</si>
  <si>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</si>
  <si>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</si>
  <si>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</si>
  <si>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</si>
  <si>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</si>
  <si>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</si>
  <si>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</si>
  <si>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</si>
  <si>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</si>
  <si>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</si>
  <si>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</si>
  <si>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</si>
  <si>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</si>
  <si>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</si>
  <si>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</si>
  <si>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</si>
  <si>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</si>
  <si>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</si>
  <si>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</si>
  <si>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</si>
  <si>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</si>
  <si>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</si>
  <si>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</si>
  <si>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</si>
  <si>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</si>
  <si>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</si>
  <si>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</si>
  <si>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</si>
  <si>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</si>
  <si>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</si>
  <si>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</si>
  <si>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</si>
  <si>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</si>
  <si>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</si>
  <si>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</si>
  <si>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</si>
  <si>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</si>
  <si>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</si>
  <si>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</si>
  <si>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</si>
  <si>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</si>
  <si>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</si>
  <si>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</si>
  <si>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</si>
  <si>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</si>
  <si>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</si>
  <si>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</si>
  <si>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</si>
  <si>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</si>
  <si>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</si>
  <si>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</si>
  <si>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</si>
  <si>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</si>
  <si>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</si>
  <si>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</si>
  <si>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</si>
  <si>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</si>
  <si>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</si>
  <si>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</si>
  <si>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</si>
  <si>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</si>
  <si>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</si>
  <si>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</si>
  <si>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</si>
  <si>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</si>
  <si>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</si>
  <si>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</si>
  <si>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</si>
  <si>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</si>
  <si>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</si>
  <si>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</si>
  <si>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</si>
  <si>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</si>
  <si>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</si>
  <si>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</si>
  <si>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</si>
  <si>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</si>
  <si>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</si>
  <si>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</si>
  <si>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</si>
  <si>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</si>
  <si>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</si>
  <si>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</si>
  <si>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</si>
  <si>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</si>
  <si>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</si>
  <si>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</si>
  <si>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</si>
  <si>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</si>
  <si>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</si>
  <si>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</si>
  <si>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</si>
  <si>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</si>
  <si>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</si>
  <si>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</si>
  <si>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</si>
  <si>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</si>
  <si>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</si>
  <si>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</si>
  <si>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</si>
  <si>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</si>
  <si>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</si>
  <si>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</si>
  <si>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</si>
  <si>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</si>
  <si>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</si>
  <si>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</si>
  <si>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</si>
  <si>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</si>
  <si>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</si>
  <si>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</si>
  <si>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</si>
  <si>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</si>
  <si>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</si>
  <si>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</si>
  <si>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</si>
  <si>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</si>
  <si>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</si>
  <si>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</si>
  <si>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</si>
  <si>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</si>
  <si>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</si>
  <si>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</si>
  <si>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</si>
  <si>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</si>
  <si>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</si>
  <si>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</si>
  <si>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</si>
  <si>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</si>
  <si>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</si>
  <si>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</si>
  <si>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</si>
  <si>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</si>
  <si>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</si>
  <si>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</si>
  <si>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</si>
  <si>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</si>
  <si>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</si>
  <si>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</si>
  <si>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</si>
  <si>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</si>
  <si>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</si>
  <si>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</si>
  <si>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</si>
  <si>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</si>
  <si>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</si>
  <si>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</si>
  <si>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</si>
  <si>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</si>
  <si>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</si>
  <si>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</si>
  <si>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</si>
  <si>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</si>
  <si>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</si>
  <si>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</si>
  <si>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</si>
  <si>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</si>
  <si>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</si>
  <si>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</si>
  <si>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</si>
  <si>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</si>
  <si>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</si>
  <si>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</si>
  <si>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</si>
  <si>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</si>
  <si>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</si>
  <si>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</si>
  <si>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</si>
  <si>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</si>
  <si>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</si>
  <si>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</si>
  <si>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</si>
  <si>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</si>
  <si>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</si>
  <si>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</si>
  <si>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</si>
  <si>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</si>
  <si>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</si>
  <si>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</si>
  <si>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</si>
  <si>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</si>
  <si>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</si>
  <si>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</si>
  <si>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</si>
  <si>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</si>
  <si>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</si>
  <si>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</si>
  <si>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</si>
  <si>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</si>
  <si>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</si>
  <si>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</si>
  <si>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</si>
  <si>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</si>
  <si>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</si>
  <si>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</si>
  <si>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</si>
  <si>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</si>
  <si>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</si>
  <si>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</si>
  <si>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</si>
  <si>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</si>
  <si>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</si>
  <si>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</si>
  <si>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</si>
  <si>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</si>
  <si>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</si>
  <si>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</si>
  <si>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</si>
  <si>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</si>
  <si>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</si>
  <si>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</si>
  <si>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</si>
  <si>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</si>
  <si>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</si>
  <si>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</si>
  <si>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</si>
  <si>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</si>
  <si>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</si>
  <si>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</si>
  <si>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</si>
  <si>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</si>
  <si>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</si>
  <si>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</si>
  <si>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</si>
  <si>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</si>
  <si>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</si>
  <si>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</si>
  <si>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</si>
  <si>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</si>
  <si>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</si>
  <si>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</si>
  <si>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</si>
  <si>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</si>
  <si>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</si>
  <si>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</si>
  <si>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</si>
  <si>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</si>
  <si>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</si>
  <si>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</si>
  <si>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</si>
  <si>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</si>
  <si>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</si>
  <si>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</si>
  <si>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</si>
  <si>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</si>
  <si>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</si>
  <si>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</si>
  <si>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</si>
  <si>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</si>
  <si>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</si>
  <si>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</si>
  <si>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</si>
  <si>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</si>
  <si>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</si>
  <si>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</si>
  <si>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</si>
  <si>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</si>
  <si>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</si>
  <si>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</si>
  <si>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</si>
  <si>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</si>
  <si>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</si>
  <si>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</si>
  <si>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</si>
  <si>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</si>
  <si>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</si>
  <si>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</si>
  <si>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</si>
  <si>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</si>
  <si>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</si>
  <si>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</si>
  <si>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</si>
  <si>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</si>
  <si>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</si>
  <si>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</si>
  <si>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</si>
  <si>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</si>
  <si>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</si>
  <si>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</si>
  <si>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</si>
  <si>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</si>
  <si>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</si>
  <si>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</si>
  <si>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</si>
  <si>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</si>
  <si>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</si>
  <si>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</si>
  <si>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</si>
  <si>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</si>
  <si>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</si>
  <si>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</si>
  <si>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</si>
  <si>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</si>
  <si>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</si>
  <si>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</si>
  <si>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</si>
  <si>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</si>
  <si>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</si>
  <si>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</si>
  <si>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</si>
  <si>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</si>
  <si>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</si>
  <si>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</si>
  <si>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</si>
  <si>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</si>
  <si>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</si>
  <si>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</si>
  <si>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</si>
  <si>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</si>
  <si>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</si>
  <si>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</si>
  <si>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</si>
  <si>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</si>
  <si>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</si>
  <si>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</si>
  <si>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</si>
  <si>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</si>
  <si>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</si>
  <si>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</si>
  <si>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</si>
  <si>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</si>
  <si>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</si>
  <si>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</si>
  <si>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</si>
  <si>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</si>
  <si>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</si>
  <si>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</si>
  <si>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</si>
  <si>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</si>
  <si>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</si>
  <si>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</si>
  <si>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</si>
  <si>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</si>
  <si>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</si>
  <si>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</si>
  <si>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</si>
  <si>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</si>
  <si>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</si>
  <si>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</si>
  <si>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</si>
  <si>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</si>
  <si>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</si>
  <si>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</si>
  <si>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</si>
  <si>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</si>
  <si>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</si>
  <si>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</si>
  <si>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</si>
  <si>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</si>
  <si>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</si>
  <si>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</si>
  <si>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</si>
  <si>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</si>
  <si>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</si>
  <si>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</si>
  <si>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</si>
  <si>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</si>
  <si>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</si>
  <si>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</si>
  <si>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</si>
  <si>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</si>
  <si>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</si>
  <si>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</si>
  <si>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</si>
  <si>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</si>
  <si>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</si>
  <si>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</si>
  <si>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</si>
  <si>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</si>
  <si>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</si>
  <si>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</si>
  <si>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</si>
  <si>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</si>
  <si>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</si>
  <si>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</si>
  <si>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</si>
  <si>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</si>
  <si>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</si>
  <si>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</si>
  <si>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</si>
  <si>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</si>
  <si>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</si>
  <si>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</si>
  <si>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</si>
  <si>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</si>
  <si>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</si>
  <si>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</si>
  <si>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</si>
  <si>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</si>
  <si>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</si>
  <si>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</si>
  <si>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</si>
  <si>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</si>
  <si>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</si>
  <si>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</si>
  <si>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</si>
  <si>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</si>
  <si>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</si>
  <si>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</si>
  <si>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</si>
  <si>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</si>
  <si>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</si>
  <si>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</si>
  <si>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</si>
  <si>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</si>
  <si>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</si>
  <si>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</si>
  <si>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</si>
  <si>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</si>
  <si>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</si>
  <si>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</si>
  <si>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</si>
  <si>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</si>
  <si>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</si>
  <si>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</si>
  <si>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</si>
  <si>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</si>
  <si>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</si>
  <si>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</si>
  <si>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</si>
  <si>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</si>
  <si>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</si>
  <si>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</si>
  <si>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</si>
  <si>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</si>
  <si>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</si>
  <si>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</si>
  <si>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</si>
  <si>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</si>
  <si>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</si>
  <si>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</si>
  <si>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</si>
  <si>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</si>
  <si>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</si>
  <si>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</si>
  <si>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</si>
  <si>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</si>
  <si>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</si>
  <si>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</si>
  <si>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</si>
  <si>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</si>
  <si>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</si>
  <si>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</si>
  <si>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</si>
  <si>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</si>
  <si>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</si>
  <si>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</si>
  <si>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</si>
  <si>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</si>
  <si>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</si>
  <si>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</si>
  <si>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</si>
  <si>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</si>
  <si>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</si>
  <si>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</si>
  <si>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</si>
  <si>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</si>
  <si>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</si>
  <si>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</si>
  <si>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</si>
  <si>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</si>
  <si>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</si>
  <si>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</si>
  <si>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</si>
  <si>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</si>
  <si>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</si>
  <si>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</si>
  <si>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</si>
  <si>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</si>
  <si>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</si>
  <si>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</si>
  <si>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</si>
  <si>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</si>
  <si>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</si>
  <si>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</si>
  <si>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</si>
  <si>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</si>
  <si>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</si>
  <si>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</si>
  <si>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</si>
  <si>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</si>
  <si>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</si>
  <si>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</si>
  <si>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</si>
  <si>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</si>
  <si>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</si>
  <si>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</si>
  <si>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</si>
  <si>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</si>
  <si>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</si>
  <si>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</si>
  <si>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</si>
  <si>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</si>
  <si>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</si>
  <si>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</si>
  <si>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</si>
  <si>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</si>
  <si>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</si>
  <si>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</si>
  <si>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</si>
  <si>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</si>
  <si>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</si>
  <si>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</si>
  <si>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</si>
  <si>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</si>
  <si>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</si>
  <si>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</si>
  <si>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</si>
  <si>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</si>
  <si>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</si>
  <si>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</si>
  <si>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</si>
  <si>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</si>
  <si>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</si>
  <si>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</si>
  <si>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</si>
  <si>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</si>
  <si>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</si>
  <si>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</si>
  <si>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</si>
  <si>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</si>
  <si>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</si>
  <si>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</si>
  <si>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</si>
  <si>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</si>
  <si>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</si>
  <si>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</si>
  <si>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</si>
  <si>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</si>
  <si>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</si>
  <si>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</si>
  <si>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</si>
  <si>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</si>
  <si>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</si>
  <si>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</si>
  <si>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</si>
  <si>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</si>
  <si>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</si>
  <si>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</si>
  <si>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</si>
  <si>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</si>
  <si>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</si>
  <si>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</si>
  <si>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</si>
  <si>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</si>
  <si>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</si>
  <si>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</si>
  <si>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</si>
  <si>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</si>
  <si>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</si>
  <si>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</si>
  <si>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</si>
  <si>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</si>
  <si>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</si>
  <si>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</si>
  <si>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</si>
  <si>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</si>
  <si>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</si>
  <si>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</si>
  <si>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</si>
  <si>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</si>
  <si>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</si>
  <si>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</si>
  <si>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</si>
  <si>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</si>
  <si>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</si>
  <si>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</si>
  <si>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</si>
  <si>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</si>
  <si>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</si>
  <si>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</si>
  <si>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</si>
  <si>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</si>
  <si>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</si>
  <si>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</si>
  <si>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</si>
  <si>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</si>
  <si>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</si>
  <si>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</si>
  <si>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</si>
  <si>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</si>
  <si>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</si>
  <si>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</si>
  <si>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</si>
  <si>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</si>
  <si>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</si>
  <si>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</si>
  <si>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</si>
  <si>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</si>
  <si>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</si>
  <si>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</si>
  <si>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</si>
  <si>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</si>
  <si>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</si>
  <si>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</si>
  <si>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</si>
  <si>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</si>
  <si>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</si>
  <si>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</si>
  <si>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</si>
  <si>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</si>
  <si>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</si>
  <si>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</si>
  <si>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</si>
  <si>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</si>
  <si>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</si>
  <si>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</si>
  <si>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</si>
  <si>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</si>
  <si>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</si>
  <si>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</si>
  <si>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</si>
  <si>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</si>
  <si>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</si>
  <si>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</si>
  <si>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</si>
  <si>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</si>
  <si>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</si>
  <si>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</si>
  <si>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</si>
  <si>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</si>
  <si>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</si>
  <si>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</si>
  <si>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</si>
  <si>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</si>
  <si>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</si>
  <si>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</si>
  <si>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</si>
  <si>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</si>
  <si>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</si>
  <si>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</si>
  <si>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</si>
  <si>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</si>
  <si>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</si>
  <si>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</si>
  <si>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</si>
  <si>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</si>
  <si>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</si>
  <si>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</si>
  <si>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</si>
  <si>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</si>
  <si>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</si>
  <si>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</si>
  <si>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</si>
  <si>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</si>
  <si>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</si>
  <si>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</si>
  <si>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</si>
  <si>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</si>
  <si>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</si>
  <si>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</si>
  <si>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</si>
  <si>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</si>
  <si>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</si>
  <si>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</si>
  <si>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</si>
  <si>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</si>
  <si>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</si>
  <si>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</si>
  <si>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</si>
  <si>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</si>
  <si>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</si>
  <si>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</si>
  <si>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</si>
  <si>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</si>
  <si>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</si>
  <si>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</si>
  <si>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</si>
  <si>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</si>
  <si>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</si>
  <si>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</si>
  <si>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</si>
  <si>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</si>
  <si>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</si>
  <si>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</si>
  <si>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</si>
  <si>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</si>
  <si>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</si>
  <si>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</si>
  <si>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</si>
  <si>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</si>
  <si>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</si>
  <si>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</si>
  <si>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</si>
  <si>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</si>
  <si>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</si>
  <si>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</si>
  <si>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</si>
  <si>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</si>
  <si>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</si>
  <si>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</si>
  <si>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</si>
  <si>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</si>
  <si>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</si>
  <si>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</si>
  <si>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</si>
  <si>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</si>
  <si>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</si>
  <si>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</si>
  <si>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</si>
  <si>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</si>
  <si>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</si>
  <si>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</si>
  <si>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</si>
  <si>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</si>
  <si>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</si>
  <si>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</si>
  <si>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</si>
  <si>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</si>
  <si>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</si>
  <si>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</si>
  <si>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</si>
  <si>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</si>
  <si>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</si>
  <si>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</si>
  <si>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</si>
  <si>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</si>
  <si>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</si>
  <si>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</si>
  <si>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</si>
  <si>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</si>
  <si>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</si>
  <si>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</si>
  <si>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</si>
  <si>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</si>
  <si>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</si>
  <si>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</si>
  <si>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</si>
  <si>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</si>
  <si>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</si>
  <si>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</si>
  <si>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</si>
  <si>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</si>
  <si>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</si>
  <si>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</si>
  <si>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</si>
  <si>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</si>
  <si>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</si>
  <si>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</si>
  <si>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</si>
  <si>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</si>
  <si>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</si>
  <si>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</si>
  <si>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</si>
  <si>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</si>
  <si>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</si>
  <si>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</si>
  <si>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</si>
  <si>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</si>
  <si>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</si>
  <si>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</si>
  <si>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</si>
  <si>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</si>
  <si>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</si>
  <si>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</si>
  <si>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</si>
  <si>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</si>
  <si>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</si>
  <si>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</si>
  <si>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</si>
  <si>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</si>
  <si>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</si>
  <si>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</si>
  <si>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</si>
  <si>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</si>
  <si>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</si>
  <si>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</si>
  <si>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</si>
  <si>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</si>
  <si>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</si>
  <si>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</si>
  <si>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</si>
  <si>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</si>
  <si>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</si>
  <si>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</si>
  <si>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</si>
  <si>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</si>
  <si>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</si>
  <si>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</si>
  <si>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</si>
  <si>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</si>
  <si>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</si>
  <si>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</si>
  <si>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</si>
  <si>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</si>
  <si>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</si>
  <si>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</si>
  <si>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</si>
  <si>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</si>
  <si>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</si>
  <si>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</si>
  <si>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</si>
  <si>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</si>
  <si>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</si>
  <si>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</si>
  <si>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</si>
  <si>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</si>
  <si>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</si>
  <si>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</si>
  <si>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</si>
  <si>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</si>
  <si>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</si>
  <si>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</si>
  <si>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</si>
  <si>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</si>
  <si>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</si>
  <si>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</si>
  <si>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</si>
  <si>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</si>
  <si>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</si>
  <si>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</si>
  <si>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</si>
  <si>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</si>
  <si>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</si>
  <si>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</si>
  <si>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</si>
  <si>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</si>
  <si>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</si>
  <si>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</si>
  <si>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</si>
  <si>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</si>
  <si>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</si>
  <si>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</si>
  <si>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</si>
  <si>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</si>
  <si>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</si>
  <si>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</si>
  <si>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</si>
  <si>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</si>
  <si>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</si>
  <si>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</si>
  <si>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</si>
  <si>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</si>
  <si>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</si>
  <si>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</si>
  <si>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</si>
  <si>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</si>
  <si>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</si>
  <si>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</si>
  <si>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</si>
  <si>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</si>
  <si>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</si>
  <si>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</si>
  <si>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</si>
  <si>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</si>
  <si>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</si>
  <si>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</si>
  <si>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</si>
  <si>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</si>
  <si>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</si>
  <si>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</si>
  <si>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</si>
  <si>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</si>
  <si>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</si>
  <si>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</si>
  <si>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</si>
  <si>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</si>
  <si>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</si>
  <si>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</si>
  <si>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</si>
  <si>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</si>
  <si>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</si>
  <si>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</si>
  <si>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</si>
  <si>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</si>
  <si>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</si>
  <si>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</si>
  <si>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</si>
  <si>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</si>
  <si>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</si>
  <si>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</si>
  <si>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</si>
  <si>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</si>
  <si>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</si>
  <si>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</si>
  <si>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</si>
  <si>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</si>
  <si>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</si>
  <si>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</si>
  <si>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</si>
  <si>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</si>
  <si>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</si>
  <si>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</si>
  <si>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</si>
  <si>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</si>
  <si>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</si>
  <si>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</si>
  <si>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</si>
  <si>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</si>
  <si>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</si>
  <si>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</si>
  <si>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</si>
  <si>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</si>
  <si>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</si>
  <si>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</si>
  <si>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</si>
  <si>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</si>
  <si>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</si>
  <si>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</si>
  <si>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</si>
  <si>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</si>
  <si>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</si>
  <si>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</si>
  <si>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</si>
  <si>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</si>
  <si>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</si>
  <si>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</si>
  <si>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</si>
  <si>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</si>
  <si>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</si>
  <si>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</si>
  <si>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</si>
  <si>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</si>
  <si>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</si>
  <si>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</si>
  <si>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</si>
  <si>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</si>
  <si>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</si>
  <si>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</si>
  <si>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</si>
  <si>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</si>
  <si>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</si>
  <si>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</si>
  <si>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</si>
  <si>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</si>
  <si>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</si>
  <si>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</si>
  <si>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</si>
  <si>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</si>
  <si>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</si>
  <si>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</si>
  <si>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</si>
  <si>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</si>
  <si>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</si>
  <si>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</si>
  <si>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</si>
  <si>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</si>
  <si>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</si>
  <si>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</si>
  <si>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</si>
  <si>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</si>
  <si>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</si>
  <si>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</si>
  <si>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</si>
  <si>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</si>
  <si>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</si>
  <si>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</si>
  <si>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</si>
  <si>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</si>
  <si>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</si>
  <si>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</si>
  <si>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</si>
  <si>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</si>
  <si>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</si>
  <si>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</si>
  <si>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</si>
  <si>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</si>
  <si>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</si>
  <si>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</si>
  <si>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</si>
  <si>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</si>
  <si>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</si>
  <si>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</si>
  <si>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</si>
  <si>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</si>
  <si>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</si>
  <si>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</si>
  <si>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</si>
  <si>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</si>
  <si>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</si>
  <si>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</si>
  <si>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</si>
  <si>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</si>
  <si>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</si>
  <si>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</si>
  <si>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</si>
  <si>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</si>
  <si>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</si>
  <si>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</si>
  <si>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</si>
  <si>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</si>
  <si>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</si>
  <si>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</si>
  <si>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</si>
  <si>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</si>
  <si>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</si>
  <si>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</si>
  <si>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</si>
  <si>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</si>
  <si>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</si>
  <si>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</si>
  <si>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</si>
  <si>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</si>
  <si>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</si>
  <si>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</si>
  <si>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</si>
  <si>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</si>
  <si>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</si>
  <si>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</si>
  <si>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</si>
  <si>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</si>
  <si>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</si>
  <si>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</si>
  <si>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</si>
  <si>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</si>
  <si>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</si>
  <si>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</si>
  <si>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</si>
  <si>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</si>
  <si>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</si>
  <si>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</si>
  <si>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</si>
  <si>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</si>
  <si>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</si>
  <si>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</si>
  <si>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</si>
  <si>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</si>
  <si>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</si>
  <si>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</si>
  <si>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</si>
  <si>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</si>
  <si>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</si>
  <si>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</si>
  <si>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</si>
  <si>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</si>
  <si>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</si>
  <si>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</si>
  <si>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</si>
  <si>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</si>
  <si>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</si>
  <si>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</si>
  <si>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</si>
  <si>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</si>
  <si>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</si>
  <si>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</si>
  <si>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</si>
  <si>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</si>
  <si>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</si>
  <si>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</si>
  <si>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</si>
  <si>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</si>
  <si>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</si>
  <si>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</si>
  <si>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</si>
  <si>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</si>
  <si>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</si>
  <si>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</si>
  <si>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</si>
  <si>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</si>
  <si>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</si>
  <si>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</si>
  <si>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</si>
  <si>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</si>
  <si>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</si>
  <si>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</si>
  <si>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</si>
  <si>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</si>
  <si>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</si>
  <si>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</si>
  <si>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</si>
  <si>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</si>
  <si>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</si>
  <si>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</si>
  <si>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</si>
  <si>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</si>
  <si>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</si>
  <si>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</si>
  <si>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</si>
  <si>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</si>
  <si>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</si>
  <si>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</si>
  <si>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</si>
  <si>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</si>
  <si>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</si>
  <si>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</si>
  <si>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</si>
  <si>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</si>
  <si>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</si>
  <si>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</si>
  <si>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</si>
  <si>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</si>
  <si>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</si>
  <si>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</si>
  <si>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</si>
  <si>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</si>
  <si>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</si>
  <si>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</si>
  <si>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</si>
  <si>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</si>
  <si>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</si>
  <si>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</si>
  <si>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</si>
  <si>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</si>
  <si>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</si>
  <si>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</si>
  <si>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</si>
  <si>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</si>
  <si>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</si>
  <si>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</si>
  <si>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</si>
  <si>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</si>
  <si>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</si>
  <si>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</si>
  <si>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</si>
  <si>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</si>
  <si>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</si>
  <si>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</si>
  <si>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</si>
  <si>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</si>
  <si>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</si>
  <si>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</si>
  <si>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</si>
  <si>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</si>
  <si>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</si>
  <si>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</si>
  <si>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</si>
  <si>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</si>
  <si>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</si>
  <si>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</si>
  <si>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</si>
  <si>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</si>
  <si>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</si>
  <si>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</si>
  <si>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</si>
  <si>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</si>
  <si>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</si>
  <si>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</si>
  <si>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</si>
  <si>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</si>
  <si>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</si>
  <si>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</si>
  <si>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</si>
  <si>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</si>
  <si>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</si>
  <si>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</si>
  <si>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</si>
  <si>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</si>
  <si>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</si>
  <si>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</si>
  <si>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</si>
  <si>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</si>
  <si>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</si>
  <si>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</si>
  <si>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</si>
  <si>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</si>
  <si>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</si>
  <si>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</si>
  <si>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</si>
  <si>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</si>
  <si>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</si>
  <si>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</si>
  <si>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</si>
  <si>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</si>
  <si>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</si>
  <si>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</si>
  <si>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</si>
  <si>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</si>
  <si>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</si>
  <si>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</si>
  <si>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</si>
  <si>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</si>
  <si>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</si>
  <si>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</si>
  <si>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</si>
  <si>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</si>
  <si>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</si>
  <si>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</si>
  <si>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</si>
  <si>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</si>
  <si>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</si>
  <si>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</si>
  <si>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</si>
  <si>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</si>
  <si>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</si>
  <si>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</si>
  <si>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</si>
  <si>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</si>
  <si>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</si>
  <si>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</si>
  <si>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</si>
  <si>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</si>
  <si>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</si>
  <si>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</si>
  <si>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</si>
  <si>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</si>
  <si>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</si>
  <si>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</si>
  <si>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</si>
  <si>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</si>
  <si>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</si>
  <si>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</si>
  <si>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</si>
  <si>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</si>
  <si>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</si>
  <si>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</si>
  <si>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</si>
  <si>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</si>
  <si>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</si>
  <si>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</si>
  <si>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</si>
  <si>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</si>
  <si>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</si>
  <si>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</si>
  <si>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</si>
  <si>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</si>
  <si>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</si>
  <si>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</si>
  <si>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</si>
  <si>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</si>
  <si>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</si>
  <si>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</si>
  <si>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</si>
  <si>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</si>
  <si>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</si>
  <si>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</si>
  <si>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</si>
  <si>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</si>
  <si>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</si>
  <si>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</si>
  <si>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</si>
  <si>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</si>
  <si>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</si>
  <si>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</si>
  <si>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</si>
  <si>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</si>
  <si>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</si>
  <si>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</si>
  <si>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</si>
  <si>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</si>
  <si>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</si>
  <si>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</si>
  <si>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</si>
  <si>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</si>
  <si>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</si>
  <si>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</si>
  <si>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</si>
  <si>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</si>
  <si>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</si>
  <si>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</si>
  <si>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</si>
  <si>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</si>
  <si>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</si>
  <si>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</si>
  <si>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</si>
  <si>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</si>
  <si>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</si>
  <si>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</si>
  <si>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</si>
  <si>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</si>
  <si>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</si>
  <si>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</si>
  <si>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</si>
  <si>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</si>
  <si>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</si>
  <si>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</si>
  <si>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</si>
  <si>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</si>
  <si>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</si>
  <si>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</si>
  <si>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</si>
  <si>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</si>
  <si>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</si>
  <si>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</si>
  <si>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</si>
  <si>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</si>
  <si>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</si>
  <si>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</si>
  <si>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</si>
  <si>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</si>
  <si>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</si>
  <si>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</si>
  <si>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</si>
  <si>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</si>
  <si>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</si>
  <si>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</si>
  <si>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</si>
  <si>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</si>
  <si>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</si>
  <si>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</si>
  <si>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</si>
  <si>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</si>
  <si>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</si>
  <si>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</si>
  <si>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</si>
  <si>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</si>
  <si>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</si>
  <si>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</si>
  <si>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</si>
  <si>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</si>
  <si>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</si>
  <si>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</si>
  <si>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</si>
  <si>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</si>
  <si>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</si>
  <si>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</si>
  <si>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</si>
  <si>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</si>
  <si>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</si>
  <si>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</si>
  <si>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</si>
  <si>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</si>
  <si>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</si>
  <si>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</si>
  <si>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</si>
  <si>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</si>
  <si>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</si>
  <si>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</si>
  <si>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</si>
  <si>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</si>
  <si>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</si>
  <si>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</si>
  <si>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</si>
  <si>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</si>
  <si>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</si>
  <si>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</si>
  <si>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</si>
  <si>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</si>
  <si>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</si>
  <si>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</si>
  <si>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</si>
  <si>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</si>
  <si>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</si>
  <si>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</si>
  <si>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</si>
  <si>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</si>
  <si>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</si>
  <si>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</si>
  <si>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</si>
  <si>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</si>
  <si>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</si>
  <si>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</si>
  <si>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</si>
  <si>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</si>
  <si>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</si>
  <si>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</si>
  <si>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</si>
  <si>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</si>
  <si>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</si>
  <si>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</si>
  <si>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</si>
  <si>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</si>
  <si>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</si>
  <si>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</si>
  <si>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</si>
  <si>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</si>
  <si>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</si>
  <si>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</si>
  <si>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</si>
  <si>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</si>
  <si>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</si>
  <si>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</si>
  <si>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</si>
  <si>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</si>
  <si>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</si>
  <si>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</si>
  <si>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</si>
  <si>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</si>
  <si>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</si>
  <si>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</si>
  <si>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</si>
  <si>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</si>
  <si>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</si>
  <si>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</si>
  <si>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</si>
  <si>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</si>
  <si>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</si>
  <si>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</si>
  <si>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</si>
  <si>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</si>
  <si>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</si>
  <si>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</si>
  <si>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</si>
  <si>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</si>
  <si>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</si>
  <si>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</si>
  <si>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</si>
  <si>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</si>
  <si>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</si>
  <si>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</si>
  <si>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</si>
  <si>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</si>
  <si>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</si>
  <si>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</si>
  <si>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</si>
  <si>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</si>
  <si>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</si>
  <si>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</si>
  <si>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</si>
  <si>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</si>
  <si>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</si>
  <si>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</si>
  <si>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</si>
  <si>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</si>
  <si>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</si>
  <si>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</si>
  <si>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</si>
  <si>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</si>
  <si>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</si>
  <si>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</si>
  <si>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</si>
  <si>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</si>
  <si>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</si>
  <si>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</si>
  <si>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</si>
  <si>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</si>
  <si>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</si>
  <si>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</si>
  <si>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</si>
  <si>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</si>
  <si>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</si>
  <si>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</si>
  <si>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</si>
  <si>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</si>
  <si>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</si>
  <si>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</si>
  <si>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</si>
  <si>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</si>
  <si>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</si>
  <si>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</si>
  <si>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</si>
  <si>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</si>
  <si>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</si>
  <si>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</si>
  <si>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</si>
  <si>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</si>
  <si>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</si>
  <si>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</si>
  <si>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</si>
  <si>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</si>
  <si>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</si>
  <si>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</si>
  <si>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</si>
  <si>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</si>
  <si>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</si>
  <si>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</si>
  <si>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</si>
  <si>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</si>
  <si>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</si>
  <si>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</si>
  <si>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</si>
  <si>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</si>
  <si>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</si>
  <si>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</si>
  <si>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</si>
  <si>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</si>
  <si>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</si>
  <si>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</si>
  <si>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</si>
  <si>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</si>
  <si>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</si>
  <si>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</si>
  <si>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</si>
  <si>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</si>
  <si>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</si>
  <si>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</si>
  <si>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</si>
  <si>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</si>
  <si>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</si>
  <si>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</si>
  <si>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</si>
  <si>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</si>
  <si>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</si>
  <si>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</si>
  <si>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</si>
  <si>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</si>
  <si>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</si>
  <si>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</si>
  <si>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</si>
  <si>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</si>
  <si>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</si>
  <si>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</si>
  <si>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</si>
  <si>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</si>
  <si>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</si>
  <si>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</si>
  <si>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</si>
  <si>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</si>
  <si>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</si>
  <si>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</si>
  <si>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</si>
  <si>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</si>
  <si>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</si>
  <si>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</si>
  <si>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</si>
  <si>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</si>
  <si>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</si>
  <si>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</si>
  <si>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</si>
  <si>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</si>
  <si>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</si>
  <si>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</si>
  <si>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</si>
  <si>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</si>
  <si>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</si>
  <si>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</si>
  <si>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</si>
  <si>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</si>
  <si>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</si>
  <si>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</si>
  <si>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</si>
  <si>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</si>
  <si>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</si>
  <si>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</si>
  <si>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</si>
  <si>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</si>
  <si>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</si>
  <si>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</si>
  <si>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</si>
  <si>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</si>
  <si>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</si>
  <si>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</si>
  <si>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</si>
  <si>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</si>
  <si>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</si>
  <si>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</si>
  <si>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</si>
  <si>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</si>
  <si>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</si>
  <si>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</si>
  <si>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</si>
  <si>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</si>
  <si>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</si>
  <si>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</si>
  <si>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</si>
  <si>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</si>
  <si>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</si>
  <si>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</si>
  <si>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</si>
  <si>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</si>
  <si>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</si>
  <si>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</si>
  <si>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</si>
  <si>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</si>
  <si>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</si>
  <si>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</si>
  <si>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</si>
  <si>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</si>
  <si>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</si>
  <si>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</si>
  <si>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</si>
  <si>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</si>
  <si>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</si>
  <si>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</si>
  <si>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</si>
  <si>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</si>
  <si>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</si>
  <si>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</si>
  <si>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</si>
  <si>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</si>
  <si>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</si>
  <si>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</si>
  <si>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</si>
  <si>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</si>
  <si>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</si>
  <si>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</si>
  <si>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</si>
  <si>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</si>
  <si>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</si>
  <si>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</si>
  <si>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</si>
  <si>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</si>
  <si>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</si>
  <si>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</si>
  <si>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</si>
  <si>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</si>
  <si>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</si>
  <si>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</si>
  <si>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</si>
  <si>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</si>
  <si>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</si>
  <si>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</si>
  <si>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</si>
  <si>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</si>
  <si>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</si>
  <si>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</si>
  <si>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</si>
  <si>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</si>
  <si>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</si>
  <si>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</si>
  <si>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</si>
  <si>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</si>
  <si>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</si>
  <si>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</si>
  <si>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</si>
  <si>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</si>
  <si>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</si>
  <si>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</si>
  <si>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</si>
  <si>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</si>
  <si>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</si>
  <si>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</si>
  <si>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</si>
  <si>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</si>
  <si>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</si>
  <si>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</si>
  <si>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</si>
  <si>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</si>
  <si>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</si>
  <si>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</si>
  <si>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</si>
  <si>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</si>
  <si>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</si>
  <si>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</si>
  <si>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</si>
  <si>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</si>
  <si>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</si>
  <si>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</si>
  <si>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</si>
  <si>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</si>
  <si>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</si>
  <si>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</si>
  <si>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</si>
  <si>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</si>
  <si>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</si>
  <si>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</si>
  <si>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</si>
  <si>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</si>
  <si>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</si>
  <si>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</si>
  <si>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</si>
  <si>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</si>
  <si>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</si>
  <si>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</si>
  <si>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</si>
  <si>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</si>
  <si>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</si>
  <si>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</si>
  <si>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</si>
  <si>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</si>
  <si>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</si>
  <si>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</si>
  <si>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</si>
  <si>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</si>
  <si>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</si>
  <si>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</si>
  <si>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</si>
  <si>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</si>
  <si>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</si>
  <si>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</si>
  <si>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</si>
  <si>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</si>
  <si>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</si>
  <si>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</si>
  <si>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</si>
  <si>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</si>
  <si>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</si>
  <si>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</si>
  <si>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</si>
  <si>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</si>
  <si>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</si>
  <si>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</si>
  <si>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</si>
  <si>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</si>
  <si>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</si>
  <si>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</si>
  <si>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</si>
  <si>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</si>
  <si>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</si>
  <si>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</si>
  <si>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</si>
  <si>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</si>
  <si>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</si>
  <si>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</si>
  <si>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</si>
  <si>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</si>
  <si>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</si>
  <si>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</si>
  <si>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</si>
  <si>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</si>
  <si>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</si>
  <si>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</si>
  <si>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</si>
  <si>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</si>
  <si>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</si>
  <si>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</si>
  <si>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</si>
  <si>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</si>
  <si>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</si>
  <si>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</si>
  <si>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</si>
  <si>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</si>
  <si>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</si>
  <si>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</si>
  <si>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</si>
  <si>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</si>
  <si>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</si>
  <si>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</si>
  <si>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</si>
  <si>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</si>
  <si>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</si>
  <si>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</si>
  <si>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</si>
  <si>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</si>
  <si>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</si>
  <si>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</si>
  <si>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</si>
  <si>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</si>
  <si>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</si>
  <si>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</si>
  <si>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</si>
  <si>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</si>
  <si>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</si>
  <si>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</si>
  <si>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</si>
  <si>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</si>
  <si>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</si>
  <si>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</si>
  <si>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</si>
  <si>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</si>
  <si>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</si>
  <si>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</si>
  <si>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</si>
  <si>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</si>
  <si>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</si>
  <si>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</si>
  <si>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</si>
  <si>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</si>
  <si>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</si>
  <si>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</si>
  <si>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</si>
  <si>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</si>
  <si>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</si>
  <si>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</si>
  <si>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</si>
  <si>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</si>
  <si>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</si>
  <si>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</si>
  <si>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</si>
  <si>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</si>
  <si>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</si>
  <si>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</si>
  <si>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</si>
  <si>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</si>
  <si>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</si>
  <si>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</si>
  <si>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</si>
  <si>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</si>
  <si>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</si>
  <si>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</si>
  <si>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</si>
  <si>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</si>
  <si>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</si>
  <si>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</si>
  <si>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</si>
  <si>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</si>
  <si>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</si>
  <si>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</si>
  <si>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</si>
  <si>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</si>
  <si>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</si>
  <si>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</si>
  <si>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</si>
  <si>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</si>
  <si>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</si>
  <si>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</si>
  <si>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</si>
  <si>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</si>
  <si>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</si>
  <si>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</si>
  <si>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</si>
  <si>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</si>
  <si>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</si>
  <si>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</si>
  <si>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</si>
  <si>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</si>
  <si>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</si>
  <si>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</si>
  <si>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</si>
  <si>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</si>
  <si>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</si>
  <si>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</si>
  <si>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</si>
  <si>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</si>
  <si>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</si>
  <si>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</si>
  <si>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</si>
  <si>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</si>
  <si>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</si>
  <si>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</si>
  <si>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</si>
  <si>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</si>
  <si>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</si>
  <si>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</si>
  <si>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</si>
  <si>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</si>
  <si>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</si>
  <si>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</si>
  <si>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</si>
  <si>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</si>
  <si>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</si>
  <si>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</si>
  <si>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</si>
  <si>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</si>
  <si>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</si>
  <si>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</si>
  <si>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</si>
  <si>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</si>
  <si>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</si>
  <si>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</si>
  <si>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</si>
  <si>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</si>
  <si>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</si>
  <si>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</si>
  <si>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</si>
  <si>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</si>
  <si>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</si>
  <si>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</si>
  <si>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</si>
  <si>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</si>
  <si>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</si>
  <si>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</si>
  <si>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</si>
  <si>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</si>
  <si>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</si>
  <si>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</si>
  <si>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</si>
  <si>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</si>
  <si>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</si>
  <si>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</si>
  <si>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</si>
  <si>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</si>
  <si>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</si>
  <si>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</si>
  <si>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</si>
  <si>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</si>
  <si>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</si>
  <si>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</si>
  <si>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</si>
  <si>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</si>
  <si>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</si>
  <si>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</si>
  <si>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</si>
  <si>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</si>
  <si>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</si>
  <si>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</si>
  <si>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</si>
  <si>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</si>
  <si>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</si>
  <si>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</si>
  <si>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</si>
  <si>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</si>
  <si>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</si>
  <si>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</si>
  <si>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</si>
  <si>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</si>
  <si>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</si>
  <si>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</si>
  <si>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</si>
  <si>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</si>
  <si>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</si>
  <si>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</si>
  <si>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</si>
  <si>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</si>
  <si>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</si>
  <si>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</si>
  <si>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</si>
  <si>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</si>
  <si>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</si>
  <si>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</si>
  <si>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</si>
  <si>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</si>
  <si>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</si>
  <si>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</si>
  <si>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</si>
  <si>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</si>
  <si>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</si>
  <si>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</si>
  <si>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</si>
  <si>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</si>
  <si>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</si>
  <si>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</si>
  <si>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</si>
  <si>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</si>
  <si>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</si>
  <si>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</si>
  <si>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</si>
  <si>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</si>
  <si>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</si>
  <si>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</si>
  <si>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</si>
  <si>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</si>
  <si>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</si>
  <si>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</si>
  <si>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</si>
  <si>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</si>
  <si>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</si>
  <si>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</si>
  <si>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</si>
  <si>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</si>
  <si>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</si>
  <si>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</si>
  <si>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</si>
  <si>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</si>
  <si>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</si>
  <si>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</si>
  <si>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</si>
  <si>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</si>
  <si>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</si>
  <si>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</si>
  <si>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</si>
  <si>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</si>
  <si>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</si>
  <si>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</si>
  <si>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</si>
  <si>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</si>
  <si>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</si>
  <si>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</si>
  <si>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</si>
  <si>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</si>
  <si>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</si>
  <si>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</si>
  <si>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</si>
  <si>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</si>
  <si>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</si>
  <si>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</si>
  <si>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</si>
  <si>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</si>
  <si>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</si>
  <si>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</si>
  <si>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</si>
  <si>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</si>
  <si>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</si>
  <si>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</si>
  <si>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</si>
  <si>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</si>
  <si>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</si>
  <si>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</si>
  <si>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</si>
  <si>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</si>
  <si>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</si>
  <si>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</si>
  <si>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</si>
  <si>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</si>
  <si>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</si>
  <si>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</si>
  <si>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</si>
  <si>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</si>
  <si>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</si>
  <si>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</si>
  <si>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</si>
  <si>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</si>
  <si>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</si>
  <si>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</si>
  <si>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</si>
  <si>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</si>
  <si>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</si>
  <si>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</si>
  <si>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</si>
  <si>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</si>
  <si>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</si>
  <si>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</si>
  <si>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</si>
  <si>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</si>
  <si>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</si>
  <si>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</si>
  <si>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</si>
  <si>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</si>
  <si>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</si>
  <si>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</si>
  <si>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</si>
  <si>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</si>
  <si>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</si>
  <si>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</si>
  <si>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</si>
  <si>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</si>
  <si>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</si>
  <si>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</si>
  <si>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</si>
  <si>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</si>
  <si>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</si>
  <si>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</si>
  <si>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</si>
  <si>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</si>
  <si>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</si>
  <si>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</si>
  <si>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</si>
  <si>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</si>
  <si>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</si>
  <si>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</si>
  <si>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</si>
  <si>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</si>
  <si>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</si>
  <si>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</si>
  <si>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</si>
  <si>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</si>
  <si>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</si>
  <si>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</si>
  <si>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</si>
  <si>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</si>
  <si>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</si>
  <si>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</si>
  <si>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</si>
  <si>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</si>
  <si>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</si>
  <si>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</si>
  <si>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</si>
  <si>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</si>
  <si>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</si>
  <si>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</si>
  <si>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</si>
  <si>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</si>
  <si>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</si>
  <si>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</si>
  <si>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</si>
  <si>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</si>
  <si>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</si>
  <si>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</si>
  <si>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</si>
  <si>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</si>
  <si>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</si>
  <si>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</si>
  <si>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</si>
  <si>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</si>
  <si>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</si>
  <si>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</si>
  <si>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</si>
  <si>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</si>
  <si>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</si>
  <si>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</si>
  <si>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</si>
  <si>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</si>
  <si>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</si>
  <si>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</si>
  <si>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</si>
  <si>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</si>
  <si>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</si>
  <si>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</si>
  <si>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</si>
  <si>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</si>
  <si>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</si>
  <si>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</si>
  <si>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</si>
  <si>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</si>
  <si>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</si>
  <si>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</si>
  <si>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</si>
  <si>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</si>
  <si>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</si>
  <si>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</si>
  <si>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</si>
  <si>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</si>
  <si>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</si>
  <si>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</si>
  <si>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</si>
  <si>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</si>
  <si>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</si>
  <si>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</si>
  <si>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</si>
  <si>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</si>
  <si>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</si>
  <si>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</si>
  <si>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</si>
  <si>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</si>
  <si>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</si>
  <si>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</si>
  <si>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</si>
  <si>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</si>
  <si>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</si>
  <si>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</si>
  <si>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</si>
  <si>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</si>
  <si>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</si>
  <si>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</si>
  <si>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</si>
  <si>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</si>
  <si>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</si>
  <si>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</si>
  <si>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</si>
  <si>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</si>
  <si>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</si>
  <si>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</si>
  <si>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</si>
  <si>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</si>
  <si>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</si>
  <si>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</si>
  <si>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</si>
  <si>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</si>
  <si>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</si>
  <si>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</si>
  <si>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</si>
  <si>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</si>
  <si>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</si>
  <si>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</si>
  <si>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</si>
  <si>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</si>
  <si>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</si>
  <si>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</si>
  <si>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</si>
  <si>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</si>
  <si>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</si>
  <si>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</si>
  <si>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</si>
  <si>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</si>
  <si>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</si>
  <si>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</si>
  <si>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</si>
  <si>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</si>
  <si>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</si>
  <si>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</si>
  <si>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</si>
  <si>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</si>
  <si>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</si>
  <si>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</si>
  <si>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</si>
  <si>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</si>
  <si>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</si>
  <si>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</si>
  <si>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</si>
  <si>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</si>
  <si>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</si>
  <si>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</si>
  <si>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</si>
  <si>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</si>
  <si>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</si>
  <si>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</si>
  <si>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</si>
  <si>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</si>
  <si>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</si>
  <si>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</si>
  <si>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</si>
  <si>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</si>
  <si>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</si>
  <si>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</si>
  <si>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</si>
  <si>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</si>
  <si>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</si>
  <si>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</si>
  <si>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</si>
  <si>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</si>
  <si>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</si>
  <si>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</si>
  <si>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</si>
  <si>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</si>
  <si>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</si>
  <si>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</si>
  <si>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</si>
  <si>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</si>
  <si>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</si>
  <si>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</si>
  <si>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</si>
  <si>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</si>
  <si>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</si>
  <si>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</si>
  <si>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</si>
  <si>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</si>
  <si>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</si>
  <si>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</si>
  <si>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</si>
  <si>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</si>
  <si>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</si>
  <si>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</si>
  <si>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</si>
  <si>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</si>
  <si>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</si>
  <si>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</si>
  <si>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</si>
  <si>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</si>
  <si>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</si>
  <si>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</si>
  <si>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</si>
  <si>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</si>
  <si>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</si>
  <si>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</si>
  <si>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</si>
  <si>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</si>
  <si>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</si>
  <si>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</si>
  <si>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</si>
  <si>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</si>
  <si>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</si>
  <si>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</si>
  <si>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</si>
  <si>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</si>
  <si>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</si>
  <si>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</si>
  <si>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</si>
  <si>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</si>
  <si>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</si>
  <si>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</si>
  <si>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</si>
  <si>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</si>
  <si>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</si>
  <si>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</si>
  <si>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</si>
  <si>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</si>
  <si>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</si>
  <si>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</si>
  <si>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</si>
  <si>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</si>
  <si>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</si>
  <si>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</si>
  <si>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</si>
  <si>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</si>
  <si>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</si>
  <si>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</si>
  <si>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</si>
  <si>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</si>
  <si>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</si>
  <si>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</si>
  <si>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</si>
  <si>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</si>
  <si>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</si>
  <si>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</si>
  <si>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</si>
  <si>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</si>
  <si>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</si>
  <si>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</si>
  <si>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</si>
  <si>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</si>
  <si>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</si>
  <si>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</si>
  <si>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</si>
  <si>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</si>
  <si>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</si>
  <si>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</si>
  <si>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</si>
  <si>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</si>
  <si>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</si>
  <si>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</si>
  <si>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</si>
  <si>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</si>
  <si>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</si>
  <si>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</si>
  <si>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</si>
  <si>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</si>
  <si>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</si>
  <si>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</si>
  <si>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</si>
  <si>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</si>
  <si>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</si>
  <si>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</si>
  <si>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</si>
  <si>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</si>
  <si>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</si>
  <si>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</si>
  <si>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</si>
  <si>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</si>
  <si>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</si>
  <si>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</si>
  <si>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</si>
  <si>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</si>
  <si>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</si>
  <si>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</si>
  <si>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</si>
  <si>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</si>
  <si>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</si>
  <si>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</si>
  <si>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</si>
  <si>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</si>
  <si>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</si>
  <si>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</si>
  <si>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</si>
  <si>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</si>
  <si>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</si>
  <si>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</si>
  <si>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</si>
  <si>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</si>
  <si>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</si>
  <si>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</si>
  <si>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</si>
  <si>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</si>
  <si>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</si>
  <si>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</si>
  <si>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</si>
  <si>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</si>
  <si>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</si>
  <si>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</si>
  <si>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</si>
  <si>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</si>
  <si>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</si>
  <si>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</si>
  <si>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</si>
  <si>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</si>
  <si>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</si>
  <si>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</si>
  <si>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</si>
  <si>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</si>
  <si>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</si>
  <si>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</si>
  <si>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</si>
  <si>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</si>
  <si>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</si>
  <si>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</si>
  <si>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</si>
  <si>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</si>
  <si>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</si>
  <si>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</si>
  <si>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</si>
  <si>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</si>
  <si>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</si>
  <si>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</si>
  <si>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</si>
  <si>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</si>
  <si>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</si>
  <si>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</si>
  <si>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</si>
  <si>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</si>
  <si>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</si>
  <si>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</si>
  <si>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</si>
  <si>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</si>
  <si>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</si>
  <si>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</si>
  <si>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</si>
  <si>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</si>
  <si>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</si>
  <si>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</si>
  <si>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</si>
  <si>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</si>
  <si>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</si>
  <si>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</si>
  <si>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</si>
  <si>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</si>
  <si>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</si>
  <si>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</si>
  <si>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</si>
  <si>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</si>
  <si>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</si>
  <si>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</si>
  <si>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</si>
  <si>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</si>
  <si>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</si>
  <si>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</si>
  <si>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</si>
  <si>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</si>
  <si>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</si>
  <si>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</si>
  <si>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</si>
  <si>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</si>
  <si>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</si>
  <si>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</si>
  <si>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</si>
  <si>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</si>
  <si>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</si>
  <si>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</si>
  <si>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</si>
  <si>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</si>
  <si>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</si>
  <si>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</si>
  <si>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</si>
  <si>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</si>
  <si>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</si>
  <si>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</si>
  <si>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</si>
  <si>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</si>
  <si>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</si>
  <si>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</si>
  <si>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</si>
  <si>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</si>
  <si>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</si>
  <si>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</si>
  <si>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</si>
  <si>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</si>
  <si>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</si>
  <si>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</si>
  <si>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</si>
  <si>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</si>
  <si>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</si>
  <si>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</si>
  <si>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</si>
  <si>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</si>
  <si>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</si>
  <si>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</si>
  <si>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</si>
  <si>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</si>
  <si>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</si>
  <si>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</si>
  <si>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</si>
  <si>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</si>
  <si>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</si>
  <si>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</si>
  <si>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</si>
  <si>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</si>
  <si>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</si>
  <si>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</si>
  <si>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</si>
  <si>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</si>
  <si>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</si>
  <si>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</si>
  <si>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</si>
  <si>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</si>
  <si>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</si>
  <si>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</si>
  <si>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</si>
  <si>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</si>
  <si>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</si>
  <si>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</si>
  <si>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</si>
  <si>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</si>
  <si>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</si>
  <si>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</si>
  <si>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</si>
  <si>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</si>
  <si>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</si>
  <si>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</si>
  <si>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</si>
  <si>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</si>
  <si>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</si>
  <si>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</si>
  <si>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</si>
  <si>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</si>
  <si>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</si>
  <si>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</si>
  <si>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</si>
  <si>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</si>
  <si>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</si>
  <si>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</si>
  <si>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</si>
  <si>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</si>
  <si>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</si>
  <si>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</si>
  <si>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</si>
  <si>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</si>
  <si>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</si>
  <si>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</si>
  <si>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</si>
  <si>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</si>
  <si>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</si>
  <si>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</si>
  <si>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</si>
  <si>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</si>
  <si>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</si>
  <si>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</si>
  <si>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</si>
  <si>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</si>
  <si>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</si>
  <si>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</si>
  <si>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</si>
  <si>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</si>
  <si>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</si>
  <si>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</si>
  <si>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</si>
  <si>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</si>
  <si>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</si>
  <si>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</si>
  <si>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</si>
  <si>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</si>
  <si>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</si>
  <si>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</si>
  <si>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</si>
  <si>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</si>
  <si>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</si>
  <si>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</si>
  <si>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</si>
  <si>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</si>
  <si>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</si>
  <si>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</si>
  <si>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</si>
  <si>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</si>
  <si>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</si>
  <si>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</si>
  <si>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</si>
  <si>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</si>
  <si>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</si>
  <si>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</si>
  <si>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</si>
  <si>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</si>
  <si>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</si>
  <si>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</si>
  <si>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</si>
  <si>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</si>
  <si>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</si>
  <si>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</si>
  <si>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</si>
  <si>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</si>
  <si>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</si>
  <si>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</si>
  <si>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</si>
  <si>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</si>
  <si>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</si>
  <si>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</si>
  <si>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</si>
  <si>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</si>
  <si>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</si>
  <si>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</si>
  <si>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</si>
  <si>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</si>
  <si>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</si>
  <si>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</si>
  <si>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</si>
  <si>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</si>
  <si>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</si>
  <si>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</si>
  <si>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</si>
  <si>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</si>
  <si>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</si>
  <si>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</si>
  <si>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</si>
  <si>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</si>
  <si>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</si>
  <si>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</si>
  <si>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</si>
  <si>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</si>
  <si>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</si>
  <si>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</si>
  <si>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</si>
  <si>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</si>
  <si>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</si>
  <si>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</si>
  <si>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</si>
  <si>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</si>
  <si>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</si>
  <si>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</si>
  <si>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</si>
  <si>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</si>
  <si>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</si>
  <si>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</si>
  <si>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</si>
  <si>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</si>
  <si>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</si>
  <si>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</si>
  <si>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</si>
  <si>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</si>
  <si>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</si>
  <si>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</si>
  <si>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</si>
  <si>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</si>
  <si>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</si>
  <si>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</si>
  <si>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</si>
  <si>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</si>
  <si>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</si>
  <si>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</si>
  <si>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</si>
  <si>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</si>
  <si>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</si>
  <si>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</si>
  <si>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</si>
  <si>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</si>
  <si>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</si>
  <si>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</si>
  <si>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</si>
  <si>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</si>
  <si>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</si>
  <si>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</si>
  <si>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</si>
  <si>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</si>
  <si>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</si>
  <si>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</si>
  <si>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</si>
  <si>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</si>
  <si>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</si>
  <si>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</si>
  <si>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</si>
  <si>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</si>
  <si>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</si>
  <si>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</si>
  <si>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</si>
  <si>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</si>
  <si>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</si>
  <si>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</si>
  <si>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</si>
  <si>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</si>
  <si>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</si>
  <si>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</si>
  <si>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</si>
  <si>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</si>
  <si>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</si>
  <si>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</si>
  <si>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</si>
  <si>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</si>
  <si>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</si>
  <si>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</si>
  <si>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</si>
  <si>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</si>
  <si>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</si>
  <si>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</si>
  <si>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</si>
  <si>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</si>
  <si>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</si>
  <si>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</si>
  <si>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</si>
  <si>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</si>
  <si>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</si>
  <si>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</si>
  <si>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</si>
  <si>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</si>
  <si>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</si>
  <si>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</si>
  <si>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</si>
  <si>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</si>
  <si>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</si>
  <si>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</si>
  <si>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</si>
  <si>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</si>
  <si>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</si>
  <si>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</si>
  <si>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</si>
  <si>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</si>
  <si>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</si>
  <si>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</si>
  <si>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</si>
  <si>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</si>
  <si>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</si>
  <si>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</si>
  <si>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</si>
  <si>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</si>
  <si>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</si>
  <si>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</si>
  <si>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</si>
  <si>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</si>
  <si>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</si>
  <si>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</si>
  <si>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</si>
  <si>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</si>
  <si>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</si>
  <si>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</si>
  <si>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</si>
  <si>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</si>
  <si>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</si>
  <si>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</si>
  <si>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</si>
  <si>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</si>
  <si>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</si>
  <si>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</si>
  <si>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</si>
  <si>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</si>
  <si>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</si>
  <si>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</si>
  <si>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</si>
  <si>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</si>
  <si>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</si>
  <si>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</si>
  <si>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</si>
  <si>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</si>
  <si>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</si>
  <si>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</si>
  <si>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</si>
  <si>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</si>
  <si>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</si>
  <si>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</si>
  <si>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</si>
  <si>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</si>
  <si>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</si>
  <si>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</si>
  <si>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</si>
  <si>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</si>
  <si>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</si>
  <si>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</si>
  <si>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</si>
  <si>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</si>
  <si>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</si>
  <si>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</si>
  <si>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</si>
  <si>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</si>
  <si>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</si>
  <si>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</si>
  <si>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</si>
  <si>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</si>
  <si>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</si>
  <si>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</si>
  <si>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</si>
  <si>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</si>
  <si>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</si>
  <si>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</si>
  <si>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</si>
  <si>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</si>
  <si>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</si>
  <si>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</si>
  <si>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</si>
  <si>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</si>
  <si>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</si>
  <si>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</si>
  <si>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</si>
  <si>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</si>
  <si>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</si>
  <si>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</si>
  <si>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</si>
  <si>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</si>
  <si>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</si>
  <si>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</si>
  <si>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</si>
  <si>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</si>
  <si>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</si>
  <si>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</si>
  <si>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</si>
  <si>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</si>
  <si>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</si>
  <si>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</si>
  <si>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</si>
  <si>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</si>
  <si>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</si>
  <si>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</si>
  <si>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</si>
  <si>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</si>
  <si>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</si>
  <si>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</si>
  <si>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</si>
  <si>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</si>
  <si>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</si>
  <si>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</si>
  <si>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</si>
  <si>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</si>
  <si>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</si>
  <si>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</si>
  <si>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</si>
  <si>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</si>
  <si>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</si>
  <si>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</si>
  <si>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</si>
  <si>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</si>
  <si>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</si>
  <si>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</si>
  <si>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</si>
  <si>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</si>
  <si>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</si>
  <si>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</si>
  <si>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</si>
  <si>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</si>
  <si>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</si>
  <si>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</si>
  <si>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</si>
  <si>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</si>
  <si>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</si>
  <si>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</si>
  <si>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</si>
  <si>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</si>
  <si>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</si>
  <si>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</si>
  <si>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</si>
  <si>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</si>
  <si>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</si>
  <si>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</si>
  <si>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</si>
  <si>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</si>
  <si>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</si>
  <si>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</si>
  <si>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</si>
  <si>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</si>
  <si>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</si>
  <si>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</si>
  <si>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</si>
  <si>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</si>
  <si>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</si>
  <si>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</si>
  <si>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</si>
  <si>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</si>
  <si>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</si>
  <si>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</si>
  <si>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</si>
  <si>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</si>
  <si>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</si>
  <si>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</si>
  <si>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</si>
  <si>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</si>
  <si>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</si>
  <si>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</si>
  <si>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</si>
  <si>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</si>
  <si>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</si>
  <si>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</si>
  <si>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</si>
  <si>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</si>
  <si>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</si>
  <si>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</si>
  <si>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</si>
  <si>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</si>
  <si>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</si>
  <si>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</si>
  <si>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</si>
  <si>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</si>
  <si>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</si>
  <si>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</si>
  <si>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</si>
  <si>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</si>
  <si>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</si>
  <si>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</si>
  <si>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</si>
  <si>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</si>
  <si>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</si>
  <si>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</si>
  <si>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</si>
  <si>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</si>
  <si>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</si>
  <si>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</si>
  <si>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</si>
  <si>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</si>
  <si>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</si>
  <si>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</si>
  <si>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</si>
  <si>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</si>
  <si>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</si>
  <si>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</si>
  <si>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</si>
  <si>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</si>
  <si>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</si>
  <si>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</si>
  <si>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</si>
  <si>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</si>
  <si>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</si>
  <si>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</si>
  <si>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</si>
  <si>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</si>
  <si>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</si>
  <si>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</si>
  <si>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</si>
  <si>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</si>
  <si>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</si>
  <si>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</si>
  <si>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</si>
  <si>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</si>
  <si>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</si>
  <si>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</si>
  <si>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</si>
  <si>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</si>
  <si>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</si>
  <si>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</si>
  <si>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</si>
  <si>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</si>
  <si>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</si>
  <si>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</si>
  <si>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</si>
  <si>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</si>
  <si>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</si>
  <si>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</si>
  <si>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</si>
  <si>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</si>
  <si>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</si>
  <si>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</si>
  <si>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</si>
  <si>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</si>
  <si>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</si>
  <si>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</si>
  <si>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</si>
  <si>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</si>
  <si>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</si>
  <si>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</si>
  <si>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</si>
  <si>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</si>
  <si>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</si>
  <si>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</si>
  <si>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</si>
  <si>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</si>
  <si>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</si>
  <si>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</si>
  <si>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</si>
  <si>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</si>
  <si>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</si>
  <si>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</si>
  <si>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</si>
  <si>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</si>
  <si>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</si>
  <si>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</si>
  <si>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</si>
  <si>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</si>
  <si>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</si>
  <si>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</si>
  <si>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</si>
  <si>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</si>
  <si>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</si>
  <si>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</si>
  <si>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</si>
  <si>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</si>
  <si>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</si>
  <si>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</si>
  <si>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</si>
  <si>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</si>
  <si>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</si>
  <si>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</si>
  <si>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</si>
  <si>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</si>
  <si>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</si>
  <si>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</si>
  <si>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</si>
  <si>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</si>
  <si>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</si>
  <si>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</si>
  <si>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</si>
  <si>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</si>
  <si>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</si>
  <si>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</si>
  <si>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</si>
  <si>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</si>
  <si>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</si>
  <si>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</si>
  <si>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</si>
  <si>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</si>
  <si>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</si>
  <si>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</si>
  <si>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</si>
  <si>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</si>
  <si>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</si>
  <si>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</si>
  <si>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</si>
  <si>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</si>
  <si>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</si>
  <si>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</si>
  <si>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</si>
  <si>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</si>
  <si>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</si>
  <si>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</si>
  <si>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</si>
  <si>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</si>
  <si>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</si>
  <si>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</si>
  <si>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</si>
  <si>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</si>
  <si>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</si>
  <si>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</si>
  <si>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</si>
  <si>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</si>
  <si>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</si>
  <si>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</si>
  <si>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</si>
  <si>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</si>
  <si>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</si>
  <si>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</si>
  <si>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</si>
  <si>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</si>
  <si>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</si>
  <si>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</si>
  <si>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</si>
  <si>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</si>
  <si>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</si>
  <si>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</si>
  <si>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</si>
  <si>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</si>
  <si>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</si>
  <si>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</si>
  <si>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</si>
  <si>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</si>
  <si>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</si>
  <si>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</si>
  <si>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</si>
  <si>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</si>
  <si>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</si>
  <si>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</si>
  <si>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</si>
  <si>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</si>
  <si>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</si>
  <si>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</si>
  <si>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</si>
  <si>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</si>
  <si>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</si>
  <si>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</si>
  <si>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</si>
  <si>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</si>
  <si>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</si>
  <si>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</si>
  <si>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</si>
  <si>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</si>
  <si>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</si>
  <si>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</si>
  <si>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</si>
  <si>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</si>
  <si>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</si>
  <si>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</si>
  <si>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</si>
  <si>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</si>
  <si>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</si>
  <si>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</si>
  <si>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</si>
  <si>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</si>
  <si>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</si>
  <si>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</si>
  <si>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</si>
  <si>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</si>
  <si>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</si>
  <si>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</si>
  <si>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</si>
  <si>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</si>
  <si>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</si>
  <si>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</si>
  <si>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</si>
  <si>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</si>
  <si>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</si>
  <si>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</si>
  <si>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</si>
  <si>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</si>
  <si>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</si>
  <si>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</si>
  <si>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</si>
  <si>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</si>
  <si>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</si>
  <si>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</si>
  <si>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</si>
  <si>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</si>
  <si>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</si>
  <si>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</si>
  <si>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</si>
  <si>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</si>
  <si>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</si>
  <si>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</si>
  <si>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</si>
  <si>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</si>
  <si>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</si>
  <si>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</si>
  <si>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</si>
  <si>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</si>
  <si>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</si>
  <si>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</si>
  <si>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</si>
  <si>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</si>
  <si>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</si>
  <si>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</si>
  <si>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</si>
  <si>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</si>
  <si>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</si>
  <si>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</si>
  <si>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</si>
  <si>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</si>
  <si>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</si>
  <si>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</si>
  <si>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</si>
  <si>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</si>
  <si>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</si>
  <si>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</si>
  <si>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</si>
  <si>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</si>
  <si>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</si>
  <si>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</si>
  <si>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</si>
  <si>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</si>
  <si>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</si>
  <si>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</si>
  <si>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</si>
  <si>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</si>
  <si>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</si>
  <si>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</si>
  <si>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</si>
  <si>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</si>
  <si>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</si>
  <si>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</si>
  <si>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</si>
  <si>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</si>
  <si>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</si>
  <si>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</si>
  <si>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</si>
  <si>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</si>
  <si>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</si>
  <si>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</si>
  <si>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</si>
  <si>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</si>
  <si>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</si>
  <si>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</si>
  <si>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</si>
  <si>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</si>
  <si>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</si>
  <si>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</si>
  <si>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</si>
  <si>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</si>
  <si>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</si>
  <si>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</si>
  <si>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</si>
  <si>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</si>
  <si>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</si>
  <si>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</si>
  <si>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</si>
  <si>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</si>
  <si>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</si>
  <si>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</si>
  <si>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</si>
  <si>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</si>
  <si>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</si>
  <si>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</si>
  <si>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</si>
  <si>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</si>
  <si>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</si>
  <si>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</si>
  <si>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</si>
  <si>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</si>
  <si>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</si>
  <si>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</si>
  <si>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</si>
  <si>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</si>
  <si>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</si>
  <si>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</si>
  <si>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</si>
  <si>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</si>
  <si>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</si>
  <si>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</si>
  <si>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</si>
  <si>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</si>
  <si>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</si>
  <si>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</si>
  <si>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</si>
  <si>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</si>
  <si>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</si>
  <si>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</si>
  <si>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</si>
  <si>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</si>
  <si>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</si>
  <si>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</si>
  <si>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</si>
  <si>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</si>
  <si>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</si>
  <si>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</si>
  <si>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</si>
  <si>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</si>
  <si>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</si>
  <si>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</si>
  <si>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</si>
  <si>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</si>
  <si>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</si>
  <si>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</si>
  <si>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</si>
  <si>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</si>
  <si>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</si>
  <si>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</si>
  <si>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</si>
  <si>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</si>
  <si>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</si>
  <si>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</si>
  <si>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</si>
  <si>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</si>
  <si>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</si>
  <si>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</si>
  <si>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</si>
  <si>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</si>
  <si>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</si>
  <si>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</si>
  <si>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</si>
  <si>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</si>
  <si>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</si>
  <si>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</si>
  <si>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</si>
  <si>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</si>
  <si>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</si>
  <si>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</si>
  <si>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</si>
  <si>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</si>
  <si>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</si>
  <si>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</si>
  <si>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</si>
  <si>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</si>
  <si>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</si>
  <si>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</si>
  <si>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</si>
  <si>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</si>
  <si>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</si>
  <si>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</si>
  <si>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</si>
  <si>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</si>
  <si>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</si>
  <si>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</si>
  <si>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</si>
  <si>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</si>
  <si>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</si>
  <si>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</si>
  <si>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</si>
  <si>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</si>
  <si>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</si>
  <si>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</si>
  <si>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</si>
  <si>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</si>
  <si>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</si>
  <si>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</si>
  <si>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</si>
  <si>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</si>
  <si>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</si>
  <si>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</si>
  <si>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</si>
  <si>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</si>
  <si>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</si>
  <si>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</si>
  <si>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</si>
  <si>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</si>
  <si>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</si>
  <si>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</si>
  <si>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</si>
  <si>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</si>
  <si>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</si>
  <si>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</si>
  <si>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</si>
  <si>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</si>
  <si>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</si>
  <si>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</si>
  <si>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</si>
  <si>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</si>
  <si>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</si>
  <si>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</si>
  <si>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</si>
  <si>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</si>
  <si>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</si>
  <si>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</si>
  <si>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</si>
  <si>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</si>
  <si>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</si>
  <si>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</si>
  <si>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</si>
  <si>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</si>
  <si>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</si>
  <si>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</si>
  <si>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</si>
  <si>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</si>
  <si>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</si>
  <si>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</si>
  <si>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</si>
  <si>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</si>
  <si>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</si>
  <si>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</si>
  <si>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</si>
  <si>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</si>
  <si>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</si>
  <si>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</si>
  <si>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</si>
  <si>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</si>
  <si>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</si>
  <si>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</si>
  <si>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</si>
  <si>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</si>
  <si>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</si>
  <si>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</si>
  <si>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</si>
  <si>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</si>
  <si>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</si>
  <si>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</si>
  <si>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</si>
  <si>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</si>
  <si>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</si>
  <si>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</si>
  <si>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</si>
  <si>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</si>
  <si>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</si>
  <si>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</si>
  <si>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</si>
  <si>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</si>
  <si>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</si>
  <si>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</si>
  <si>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</si>
  <si>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</si>
  <si>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</si>
  <si>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</si>
  <si>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</si>
  <si>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</si>
  <si>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</si>
  <si>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</si>
  <si>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</si>
  <si>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</si>
  <si>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</si>
  <si>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</si>
  <si>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</si>
  <si>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</si>
  <si>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</si>
  <si>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</si>
  <si>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</si>
  <si>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</si>
  <si>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</si>
  <si>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</si>
  <si>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</si>
  <si>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</si>
  <si>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</si>
  <si>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</si>
  <si>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</si>
  <si>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</si>
  <si>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</si>
  <si>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</si>
  <si>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</si>
  <si>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</si>
  <si>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</si>
  <si>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</si>
  <si>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</si>
  <si>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</si>
  <si>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</si>
  <si>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</si>
  <si>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</si>
  <si>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</si>
  <si>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</si>
  <si>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</si>
  <si>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</si>
  <si>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</si>
  <si>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</si>
  <si>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</si>
  <si>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</si>
  <si>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</si>
  <si>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</si>
  <si>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</si>
  <si>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</si>
  <si>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</si>
  <si>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</si>
  <si>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</si>
  <si>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</si>
  <si>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</si>
  <si>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</si>
  <si>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</si>
  <si>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</si>
  <si>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</si>
  <si>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</si>
  <si>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</si>
  <si>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</si>
  <si>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</si>
  <si>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</si>
  <si>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</si>
  <si>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</si>
  <si>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</si>
  <si>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</si>
  <si>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</si>
  <si>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</si>
  <si>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</si>
  <si>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</si>
  <si>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</si>
  <si>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</si>
  <si>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</si>
  <si>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</si>
  <si>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</si>
  <si>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</si>
  <si>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</si>
  <si>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</si>
  <si>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</si>
  <si>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</si>
  <si>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</si>
  <si>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</si>
  <si>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</si>
  <si>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</si>
  <si>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</si>
  <si>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</si>
  <si>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</si>
  <si>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</si>
  <si>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</si>
  <si>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</si>
  <si>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</si>
  <si>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</si>
  <si>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</si>
  <si>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</si>
  <si>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</si>
  <si>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</si>
  <si>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</si>
  <si>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</si>
  <si>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</si>
  <si>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</si>
  <si>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</si>
  <si>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</si>
  <si>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</si>
  <si>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</si>
  <si>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</si>
  <si>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</si>
  <si>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</si>
  <si>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</si>
  <si>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</si>
  <si>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</si>
  <si>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</si>
  <si>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</si>
  <si>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</si>
  <si>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</si>
  <si>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</si>
  <si>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</si>
  <si>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</si>
  <si>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</si>
  <si>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</si>
  <si>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</si>
  <si>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</si>
  <si>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</si>
  <si>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</si>
  <si>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</si>
  <si>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</si>
  <si>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</si>
  <si>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</si>
  <si>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</si>
  <si>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</si>
  <si>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</si>
  <si>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</si>
  <si>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</si>
  <si>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</si>
  <si>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</si>
  <si>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</si>
  <si>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</si>
  <si>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</si>
  <si>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</si>
  <si>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</si>
  <si>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</si>
  <si>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</si>
  <si>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</si>
  <si>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</si>
  <si>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</si>
  <si>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</si>
  <si>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</si>
  <si>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</si>
  <si>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</si>
  <si>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</si>
  <si>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</si>
  <si>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</si>
  <si>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</si>
  <si>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</si>
  <si>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</si>
  <si>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</si>
  <si>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</si>
  <si>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</si>
  <si>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</si>
  <si>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</si>
  <si>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</si>
  <si>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</si>
  <si>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</si>
  <si>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</si>
  <si>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</si>
  <si>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</si>
  <si>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</si>
  <si>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</si>
  <si>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</si>
  <si>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</si>
  <si>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</si>
  <si>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</si>
  <si>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</si>
  <si>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</si>
  <si>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</si>
  <si>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</si>
  <si>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</si>
  <si>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</si>
  <si>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</si>
  <si>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</si>
  <si>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</si>
  <si>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</si>
  <si>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</si>
  <si>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</si>
  <si>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</si>
  <si>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</si>
  <si>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</si>
  <si>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</si>
  <si>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</si>
  <si>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</si>
  <si>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</si>
  <si>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</si>
  <si>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</si>
  <si>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</si>
  <si>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</si>
  <si>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</si>
  <si>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</si>
  <si>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</si>
  <si>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</si>
  <si>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</si>
  <si>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</si>
  <si>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</si>
  <si>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</si>
  <si>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</si>
  <si>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</si>
  <si>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</si>
  <si>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</si>
  <si>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</si>
  <si>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</si>
  <si>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</si>
  <si>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</si>
  <si>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</si>
  <si>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</si>
  <si>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</si>
  <si>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</si>
  <si>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</si>
  <si>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</si>
  <si>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</si>
  <si>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</si>
  <si>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</si>
  <si>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</si>
  <si>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</si>
  <si>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</si>
  <si>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</si>
  <si>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</si>
  <si>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</si>
  <si>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</si>
  <si>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</si>
  <si>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</si>
  <si>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</si>
  <si>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</si>
  <si>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</si>
  <si>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</si>
  <si>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</si>
  <si>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</si>
  <si>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</si>
  <si>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</si>
  <si>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</si>
  <si>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</si>
  <si>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</si>
  <si>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</si>
  <si>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</si>
  <si>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</si>
  <si>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</si>
  <si>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</si>
  <si>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</si>
  <si>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</si>
  <si>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</si>
  <si>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</si>
  <si>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</si>
  <si>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</si>
  <si>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</si>
  <si>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</si>
  <si>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</si>
  <si>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</si>
  <si>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</si>
  <si>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</si>
  <si>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</si>
  <si>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</si>
  <si>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</si>
  <si>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</si>
  <si>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</si>
  <si>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</si>
  <si>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</si>
  <si>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</si>
  <si>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</si>
  <si>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</si>
  <si>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</si>
  <si>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</si>
  <si>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</si>
  <si>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</si>
  <si>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</si>
  <si>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</si>
  <si>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</si>
  <si>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</si>
  <si>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</si>
  <si>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</si>
  <si>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</si>
  <si>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</si>
  <si>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</si>
  <si>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</si>
  <si>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</si>
  <si>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</si>
  <si>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</si>
  <si>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</si>
  <si>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</si>
  <si>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</si>
  <si>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</si>
  <si>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</si>
  <si>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</si>
  <si>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</si>
  <si>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</si>
  <si>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</si>
  <si>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</si>
  <si>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</si>
  <si>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</si>
  <si>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</si>
  <si>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</si>
  <si>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</si>
  <si>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</si>
  <si>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</si>
  <si>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</si>
  <si>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</si>
  <si>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</si>
  <si>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</si>
  <si>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</si>
  <si>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</si>
  <si>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</si>
  <si>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</si>
  <si>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</si>
  <si>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</si>
  <si>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</si>
  <si>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</si>
  <si>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</si>
  <si>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</si>
  <si>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</si>
  <si>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</si>
  <si>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</si>
  <si>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</si>
  <si>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</si>
  <si>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</si>
  <si>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</si>
  <si>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</si>
  <si>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</si>
  <si>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</si>
  <si>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</si>
  <si>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</si>
  <si>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</si>
  <si>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</si>
  <si>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</si>
  <si>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</si>
  <si>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</si>
  <si>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</si>
  <si>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</si>
  <si>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</si>
  <si>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</si>
  <si>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</si>
  <si>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</si>
  <si>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</si>
  <si>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</si>
  <si>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</si>
  <si>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</si>
  <si>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</si>
  <si>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</si>
  <si>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</si>
  <si>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</si>
  <si>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</si>
  <si>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</si>
  <si>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</si>
  <si>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</si>
  <si>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</si>
  <si>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</si>
  <si>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</si>
  <si>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</si>
  <si>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</si>
  <si>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</si>
  <si>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</si>
  <si>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</si>
  <si>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</si>
  <si>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</si>
  <si>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</si>
  <si>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</si>
  <si>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</si>
  <si>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</si>
  <si>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</si>
  <si>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</si>
  <si>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</si>
  <si>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</si>
  <si>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</si>
  <si>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</si>
  <si>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</si>
  <si>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</si>
  <si>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</si>
  <si>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</si>
  <si>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</si>
  <si>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</si>
  <si>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</si>
  <si>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</si>
  <si>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</si>
  <si>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</si>
  <si>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</si>
  <si>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</si>
  <si>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</si>
  <si>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</si>
  <si>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</si>
  <si>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</si>
  <si>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</si>
  <si>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</si>
  <si>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</si>
  <si>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</si>
  <si>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</si>
  <si>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</si>
  <si>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</si>
  <si>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</si>
  <si>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</si>
  <si>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</si>
  <si>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</si>
  <si>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</si>
  <si>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</si>
  <si>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</si>
  <si>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</si>
  <si>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</si>
  <si>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</si>
  <si>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</si>
  <si>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</si>
  <si>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</si>
  <si>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</si>
  <si>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</si>
  <si>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</si>
  <si>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</si>
  <si>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</si>
  <si>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</si>
  <si>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</si>
  <si>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</si>
  <si>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</si>
  <si>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</si>
  <si>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</si>
  <si>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</si>
  <si>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</si>
  <si>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</si>
  <si>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</si>
  <si>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</si>
  <si>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</si>
  <si>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</si>
  <si>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</si>
  <si>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</si>
  <si>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</si>
  <si>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</si>
  <si>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</si>
  <si>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</si>
  <si>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</si>
  <si>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</si>
  <si>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</si>
  <si>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</si>
  <si>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</si>
  <si>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</si>
  <si>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</si>
  <si>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</si>
  <si>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</si>
  <si>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</si>
  <si>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</si>
  <si>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</si>
  <si>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</si>
  <si>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</si>
  <si>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</si>
  <si>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</si>
  <si>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</si>
  <si>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</si>
  <si>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</si>
  <si>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</si>
  <si>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</si>
  <si>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</si>
  <si>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</si>
  <si>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</si>
  <si>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</si>
  <si>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</si>
  <si>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</si>
  <si>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</si>
  <si>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</si>
  <si>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</si>
  <si>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</si>
  <si>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</si>
  <si>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</si>
  <si>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</si>
  <si>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</si>
  <si>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</si>
  <si>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</si>
  <si>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</si>
  <si>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</si>
  <si>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</si>
  <si>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</si>
  <si>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</si>
  <si>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</si>
  <si>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</si>
  <si>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</si>
  <si>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</si>
  <si>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</si>
  <si>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</si>
  <si>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</si>
  <si>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</si>
  <si>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</si>
  <si>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</si>
  <si>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</si>
  <si>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</si>
  <si>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</si>
  <si>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</si>
  <si>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</si>
  <si>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</si>
  <si>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</si>
  <si>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</si>
  <si>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</si>
  <si>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</si>
  <si>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</si>
  <si>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</si>
  <si>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</si>
  <si>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</si>
  <si>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</si>
  <si>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</si>
  <si>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</si>
  <si>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</si>
  <si>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</si>
  <si>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</si>
  <si>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</si>
  <si>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</si>
  <si>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</si>
  <si>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</si>
  <si>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</si>
  <si>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</si>
  <si>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</si>
  <si>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</si>
  <si>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</si>
  <si>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</si>
  <si>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</si>
  <si>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</si>
  <si>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</si>
  <si>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</si>
  <si>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</si>
  <si>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</si>
  <si>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</si>
  <si>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</si>
  <si>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</si>
  <si>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</si>
  <si>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</si>
  <si>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</si>
  <si>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</si>
  <si>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</si>
  <si>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</si>
  <si>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</si>
  <si>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</si>
  <si>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</si>
  <si>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</si>
  <si>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</si>
  <si>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</si>
  <si>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</si>
  <si>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</si>
  <si>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</si>
  <si>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</si>
  <si>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</si>
  <si>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</si>
  <si>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</si>
  <si>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</si>
  <si>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</si>
  <si>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</si>
  <si>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</si>
  <si>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</si>
  <si>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</si>
  <si>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</si>
  <si>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</si>
  <si>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</si>
  <si>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</si>
  <si>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</si>
  <si>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</si>
  <si>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</si>
  <si>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</si>
  <si>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</si>
  <si>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</si>
  <si>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</si>
  <si>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</si>
  <si>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</si>
  <si>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</si>
  <si>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</si>
  <si>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</si>
  <si>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</si>
  <si>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</si>
  <si>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</si>
  <si>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</si>
  <si>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</si>
  <si>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</si>
  <si>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</si>
  <si>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</si>
  <si>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</si>
  <si>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</si>
  <si>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</si>
  <si>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</si>
  <si>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</si>
  <si>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</si>
  <si>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</si>
  <si>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</si>
  <si>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</si>
  <si>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</si>
  <si>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</si>
  <si>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</si>
  <si>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</si>
  <si>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</si>
  <si>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</si>
  <si>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</si>
  <si>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</si>
  <si>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</si>
  <si>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</si>
  <si>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</si>
  <si>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</si>
  <si>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</si>
  <si>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</si>
  <si>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</si>
  <si>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</si>
  <si>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</si>
  <si>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</si>
  <si>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</si>
  <si>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</si>
  <si>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</si>
  <si>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</si>
  <si>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</si>
  <si>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</si>
  <si>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</si>
  <si>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</si>
  <si>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</si>
  <si>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</si>
  <si>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</si>
  <si>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</si>
  <si>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</si>
  <si>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</si>
  <si>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</si>
  <si>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</si>
  <si>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</si>
  <si>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</si>
  <si>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</si>
  <si>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</si>
  <si>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</si>
  <si>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</si>
  <si>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</si>
  <si>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</si>
  <si>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</si>
  <si>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</si>
  <si>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</si>
  <si>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</si>
  <si>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</si>
  <si>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</si>
  <si>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</si>
  <si>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</si>
  <si>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</si>
  <si>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</si>
  <si>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</si>
  <si>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</si>
  <si>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</si>
  <si>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</si>
  <si>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</si>
  <si>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</si>
  <si>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</si>
  <si>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</si>
  <si>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</si>
  <si>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</si>
  <si>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</si>
  <si>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</si>
  <si>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</si>
  <si>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</si>
  <si>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</si>
  <si>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</si>
  <si>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</si>
  <si>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</si>
  <si>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</si>
  <si>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</si>
  <si>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</si>
  <si>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</si>
  <si>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</si>
  <si>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</si>
  <si>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</si>
  <si>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</si>
  <si>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</si>
  <si>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</si>
  <si>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</si>
  <si>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</si>
  <si>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</si>
  <si>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</si>
  <si>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</si>
  <si>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</si>
  <si>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</si>
  <si>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</si>
  <si>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</si>
  <si>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</si>
  <si>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</si>
  <si>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</si>
  <si>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</si>
  <si>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</si>
  <si>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</si>
  <si>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</si>
  <si>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</si>
  <si>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</si>
  <si>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</si>
  <si>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</si>
  <si>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</si>
  <si>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</si>
  <si>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</si>
  <si>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</si>
  <si>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</si>
  <si>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</si>
  <si>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</si>
  <si>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</si>
  <si>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</si>
  <si>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</si>
  <si>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</si>
  <si>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</si>
  <si>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</si>
  <si>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</si>
  <si>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</si>
  <si>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</si>
  <si>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</si>
  <si>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</si>
  <si>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</si>
  <si>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</si>
  <si>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</si>
  <si>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</si>
  <si>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</si>
  <si>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</si>
  <si>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</si>
  <si>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</si>
  <si>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</si>
  <si>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</si>
  <si>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</si>
  <si>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</si>
  <si>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</si>
  <si>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</si>
  <si>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</si>
  <si>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</si>
  <si>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</si>
  <si>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</si>
  <si>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</si>
  <si>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</si>
  <si>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</si>
  <si>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</si>
  <si>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</si>
  <si>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</si>
  <si>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</si>
  <si>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</si>
  <si>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</si>
  <si>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</si>
  <si>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</si>
  <si>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</si>
  <si>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</si>
  <si>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</si>
  <si>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</si>
  <si>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</si>
  <si>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</si>
  <si>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</si>
  <si>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</si>
  <si>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</si>
  <si>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</si>
  <si>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</si>
  <si>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</si>
  <si>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</si>
  <si>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</si>
  <si>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</si>
  <si>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</si>
  <si>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</si>
  <si>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</si>
  <si>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</si>
  <si>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</si>
  <si>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</si>
  <si>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</si>
  <si>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</si>
  <si>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</si>
  <si>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</si>
  <si>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</si>
  <si>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</si>
  <si>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</si>
  <si>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</si>
  <si>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</si>
  <si>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</si>
  <si>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</si>
  <si>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</si>
  <si>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</si>
  <si>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</si>
  <si>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</si>
  <si>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</si>
  <si>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</si>
  <si>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</si>
  <si>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</si>
  <si>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</si>
  <si>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</si>
  <si>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</si>
  <si>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</si>
  <si>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</si>
  <si>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</si>
  <si>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</si>
  <si>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</si>
  <si>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</si>
  <si>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</si>
  <si>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</si>
  <si>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</si>
  <si>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</si>
  <si>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</si>
  <si>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</si>
  <si>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</si>
  <si>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</si>
  <si>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</si>
  <si>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</si>
  <si>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</si>
  <si>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</si>
  <si>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</si>
  <si>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</si>
  <si>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</si>
  <si>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</si>
  <si>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</si>
  <si>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</si>
  <si>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</si>
  <si>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</si>
  <si>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</si>
  <si>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</si>
  <si>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</si>
  <si>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</si>
  <si>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</si>
  <si>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</si>
  <si>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</si>
  <si>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</si>
  <si>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</si>
  <si>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</si>
  <si>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</si>
  <si>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</si>
  <si>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</si>
  <si>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</si>
  <si>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</si>
  <si>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</si>
  <si>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</si>
  <si>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</si>
  <si>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</si>
  <si>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</si>
  <si>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</si>
  <si>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</si>
  <si>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</si>
  <si>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</si>
  <si>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</si>
  <si>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</si>
  <si>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</si>
  <si>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</si>
  <si>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</si>
  <si>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</si>
  <si>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</si>
  <si>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</si>
  <si>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</si>
  <si>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</si>
  <si>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</si>
  <si>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</si>
  <si>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</si>
  <si>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</si>
  <si>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</si>
  <si>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</si>
  <si>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</si>
  <si>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</si>
  <si>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</si>
  <si>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</si>
  <si>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</si>
  <si>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</si>
  <si>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</si>
  <si>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</si>
  <si>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</si>
  <si>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</si>
  <si>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</si>
  <si>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</si>
  <si>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</si>
  <si>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</si>
  <si>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</si>
  <si>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</si>
  <si>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</si>
  <si>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</si>
  <si>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</si>
  <si>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</si>
  <si>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</si>
  <si>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</si>
  <si>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</si>
  <si>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</si>
  <si>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</si>
  <si>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</si>
  <si>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</si>
  <si>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</si>
  <si>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</si>
  <si>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</si>
  <si>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</si>
  <si>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</si>
  <si>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</si>
  <si>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</si>
  <si>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</si>
  <si>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</si>
  <si>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</si>
  <si>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</si>
  <si>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</si>
  <si>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</si>
  <si>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</si>
  <si>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</si>
  <si>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</si>
  <si>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</si>
  <si>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</si>
  <si>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</si>
  <si>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</si>
  <si>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</si>
  <si>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</si>
  <si>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</si>
  <si>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</si>
  <si>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</si>
  <si>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</si>
  <si>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</si>
  <si>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</si>
  <si>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</si>
  <si>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</si>
  <si>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</si>
  <si>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</si>
  <si>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</si>
  <si>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</si>
  <si>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</si>
  <si>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</si>
  <si>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</si>
  <si>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</si>
  <si>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</si>
  <si>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</si>
  <si>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</si>
  <si>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</si>
  <si>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</si>
  <si>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</si>
  <si>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</si>
  <si>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</si>
  <si>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</si>
  <si>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</si>
  <si>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</si>
  <si>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</si>
  <si>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</si>
  <si>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</si>
  <si>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</si>
  <si>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</si>
  <si>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</si>
  <si>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</si>
  <si>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</si>
  <si>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</si>
  <si>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</si>
  <si>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</si>
  <si>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</si>
  <si>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</si>
  <si>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</si>
  <si>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</si>
  <si>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</si>
  <si>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</si>
  <si>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</si>
  <si>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</si>
  <si>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</si>
  <si>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</si>
  <si>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</si>
  <si>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</si>
  <si>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</si>
  <si>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</si>
  <si>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</si>
  <si>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</si>
  <si>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</si>
  <si>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</si>
  <si>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</si>
  <si>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</si>
  <si>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</si>
  <si>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</si>
  <si>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</si>
  <si>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</si>
  <si>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</si>
  <si>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</si>
  <si>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</si>
  <si>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</si>
  <si>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</si>
  <si>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</si>
  <si>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</si>
  <si>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</si>
  <si>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</si>
  <si>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</si>
  <si>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</si>
  <si>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</si>
  <si>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</si>
  <si>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</si>
  <si>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</si>
  <si>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</si>
  <si>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</si>
  <si>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</si>
  <si>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</si>
  <si>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</si>
  <si>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</si>
  <si>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</si>
  <si>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</si>
  <si>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</si>
  <si>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</si>
  <si>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</si>
  <si>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</si>
  <si>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</si>
  <si>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</si>
  <si>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</si>
  <si>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</si>
  <si>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</si>
  <si>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</si>
  <si>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</si>
  <si>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</si>
  <si>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</si>
  <si>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</si>
  <si>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</si>
  <si>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</si>
  <si>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</si>
  <si>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</si>
  <si>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</si>
  <si>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</si>
  <si>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</si>
  <si>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</si>
  <si>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</si>
  <si>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</si>
  <si>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</si>
  <si>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</si>
  <si>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</si>
  <si>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</si>
  <si>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</si>
  <si>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</si>
  <si>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</si>
  <si>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</si>
  <si>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</si>
  <si>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</si>
  <si>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</si>
  <si>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</si>
  <si>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</si>
  <si>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</si>
  <si>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</si>
  <si>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</si>
  <si>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</si>
  <si>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</si>
  <si>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</si>
  <si>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</si>
  <si>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</si>
  <si>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</si>
  <si>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</si>
  <si>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</si>
  <si>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</si>
  <si>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</si>
  <si>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</si>
  <si>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</si>
  <si>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</si>
  <si>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</si>
  <si>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</si>
  <si>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</si>
  <si>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</si>
  <si>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</si>
  <si>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</si>
  <si>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</si>
  <si>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</si>
  <si>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</si>
  <si>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</si>
  <si>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</si>
  <si>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</si>
  <si>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</si>
  <si>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</si>
  <si>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</si>
  <si>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</si>
  <si>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</si>
  <si>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</si>
  <si>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</si>
  <si>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</si>
  <si>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</si>
  <si>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</si>
  <si>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</si>
  <si>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</si>
  <si>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</si>
  <si>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</si>
  <si>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</si>
  <si>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</si>
  <si>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</si>
  <si>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</si>
  <si>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</si>
  <si>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</si>
  <si>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</si>
  <si>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</si>
  <si>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</si>
  <si>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</si>
  <si>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</si>
  <si>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</si>
  <si>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</si>
  <si>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</si>
  <si>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</si>
  <si>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</si>
  <si>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</si>
  <si>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</si>
  <si>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</si>
  <si>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</si>
  <si>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</si>
  <si>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</si>
  <si>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</si>
  <si>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</si>
  <si>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</si>
  <si>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</si>
  <si>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</si>
  <si>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</si>
  <si>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</si>
  <si>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</si>
  <si>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</si>
  <si>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</si>
  <si>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</si>
  <si>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</si>
  <si>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</si>
  <si>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</si>
  <si>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</si>
  <si>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</si>
  <si>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</si>
  <si>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</si>
  <si>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</si>
  <si>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</si>
  <si>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</si>
  <si>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</si>
  <si>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</si>
  <si>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</si>
  <si>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</si>
  <si>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</si>
  <si>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</si>
  <si>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</si>
  <si>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</si>
  <si>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</si>
  <si>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</si>
  <si>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</si>
  <si>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</si>
  <si>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</si>
  <si>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</si>
  <si>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</si>
  <si>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</si>
  <si>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</si>
  <si>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</si>
  <si>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</si>
  <si>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</si>
  <si>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</si>
  <si>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</si>
  <si>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</si>
  <si>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</si>
  <si>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</si>
  <si>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</si>
  <si>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</si>
  <si>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</si>
  <si>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</si>
  <si>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</si>
  <si>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</si>
  <si>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</si>
  <si>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</si>
  <si>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</si>
  <si>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</si>
  <si>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</si>
  <si>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</si>
  <si>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</si>
  <si>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</si>
  <si>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</si>
  <si>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</si>
  <si>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</si>
  <si>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</si>
  <si>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</si>
  <si>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</si>
  <si>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</si>
  <si>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</si>
  <si>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</si>
  <si>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</si>
  <si>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</si>
  <si>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</si>
  <si>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</si>
  <si>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</si>
  <si>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</si>
  <si>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</si>
  <si>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</si>
  <si>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</si>
  <si>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</si>
  <si>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</si>
  <si>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</si>
  <si>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</si>
  <si>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</si>
  <si>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</si>
  <si>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</si>
  <si>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</si>
  <si>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</si>
  <si>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</si>
  <si>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</si>
  <si>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</si>
  <si>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</si>
  <si>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</si>
  <si>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</si>
  <si>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</si>
  <si>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</si>
  <si>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</si>
  <si>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</si>
  <si>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</si>
  <si>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</si>
  <si>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</si>
  <si>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</si>
  <si>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</si>
  <si>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</si>
  <si>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</si>
  <si>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</si>
  <si>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</si>
  <si>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</si>
  <si>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</si>
  <si>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</si>
  <si>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</si>
  <si>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</si>
  <si>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</si>
  <si>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</si>
  <si>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</si>
  <si>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</si>
  <si>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</si>
  <si>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</si>
  <si>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</si>
  <si>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</si>
  <si>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</si>
  <si>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</si>
  <si>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</si>
  <si>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</si>
  <si>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</si>
  <si>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</si>
  <si>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</si>
  <si>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</si>
  <si>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</si>
  <si>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</si>
  <si>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</si>
  <si>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</si>
  <si>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</si>
  <si>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</si>
  <si>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</si>
  <si>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</si>
  <si>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</si>
  <si>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</si>
  <si>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</si>
  <si>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</si>
  <si>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</si>
  <si>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</si>
  <si>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</si>
  <si>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</si>
  <si>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</si>
  <si>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</si>
  <si>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</si>
  <si>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</si>
  <si>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</si>
  <si>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</si>
  <si>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</si>
  <si>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</si>
  <si>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</si>
  <si>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</si>
  <si>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</si>
  <si>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</si>
  <si>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</si>
  <si>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</si>
  <si>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</si>
  <si>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</si>
  <si>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</si>
  <si>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</si>
  <si>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</si>
  <si>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</si>
  <si>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</si>
  <si>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</si>
  <si>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</si>
  <si>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</si>
  <si>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</si>
  <si>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</si>
  <si>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</si>
  <si>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</si>
  <si>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</si>
  <si>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</si>
  <si>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</si>
  <si>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</si>
  <si>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</si>
  <si>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</si>
  <si>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</si>
  <si>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</si>
  <si>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</si>
  <si>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</si>
  <si>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</si>
  <si>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</si>
  <si>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</si>
  <si>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</si>
  <si>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</si>
  <si>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</si>
  <si>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</si>
  <si>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</si>
  <si>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</si>
  <si>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</si>
  <si>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</si>
  <si>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</si>
  <si>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</si>
  <si>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</si>
  <si>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</si>
  <si>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</si>
  <si>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</si>
  <si>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</si>
  <si>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</si>
  <si>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</si>
  <si>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</si>
  <si>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</si>
  <si>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</si>
  <si>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</si>
  <si>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</si>
  <si>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</si>
  <si>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</si>
  <si>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</si>
  <si>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</si>
  <si>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</si>
  <si>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</si>
  <si>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</si>
  <si>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</si>
  <si>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</si>
  <si>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</si>
  <si>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</si>
  <si>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</si>
  <si>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</si>
  <si>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</si>
  <si>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</si>
  <si>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</si>
  <si>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</si>
  <si>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</si>
  <si>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</si>
  <si>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</si>
  <si>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</si>
  <si>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</si>
  <si>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</si>
  <si>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</si>
  <si>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</si>
  <si>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</si>
  <si>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</si>
  <si>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</si>
  <si>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</si>
  <si>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</si>
  <si>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</si>
  <si>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</si>
  <si>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</si>
  <si>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</si>
  <si>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</si>
  <si>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</si>
  <si>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</si>
  <si>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</si>
  <si>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</si>
  <si>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</si>
  <si>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</si>
  <si>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</si>
  <si>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</si>
  <si>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</si>
  <si>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</si>
  <si>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</si>
  <si>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</si>
  <si>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</si>
  <si>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</si>
  <si>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</si>
  <si>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</si>
  <si>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</si>
  <si>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</si>
  <si>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</si>
  <si>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</si>
  <si>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</si>
  <si>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</si>
  <si>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</si>
  <si>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</si>
  <si>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</si>
  <si>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</si>
  <si>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</si>
  <si>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</si>
  <si>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</si>
  <si>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</si>
  <si>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</si>
  <si>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</si>
  <si>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</si>
  <si>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</si>
  <si>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</si>
  <si>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</si>
  <si>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</si>
  <si>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</si>
  <si>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</si>
  <si>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</si>
  <si>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</si>
  <si>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</si>
  <si>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</si>
  <si>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</si>
  <si>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</si>
  <si>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</si>
  <si>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</si>
  <si>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</si>
  <si>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</si>
  <si>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</si>
  <si>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</si>
  <si>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</si>
  <si>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</si>
  <si>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</si>
  <si>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</si>
  <si>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</si>
  <si>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</si>
  <si>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</si>
  <si>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</si>
  <si>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</si>
  <si>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</si>
  <si>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</si>
  <si>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</si>
  <si>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</si>
  <si>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</si>
  <si>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</si>
  <si>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</si>
  <si>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</si>
  <si>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</si>
  <si>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</si>
  <si>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</si>
  <si>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</si>
  <si>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</si>
  <si>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</si>
  <si>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</si>
  <si>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</si>
  <si>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</si>
  <si>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</si>
  <si>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</si>
  <si>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</si>
  <si>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</si>
  <si>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</si>
  <si>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</si>
  <si>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</si>
  <si>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</si>
  <si>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</si>
  <si>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</si>
  <si>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</si>
  <si>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</si>
  <si>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</si>
  <si>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</si>
  <si>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</si>
  <si>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</si>
  <si>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</si>
  <si>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</si>
  <si>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</si>
  <si>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</si>
  <si>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</si>
  <si>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</si>
  <si>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</si>
  <si>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</si>
  <si>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</si>
  <si>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</si>
  <si>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</si>
  <si>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</si>
  <si>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</si>
  <si>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</si>
  <si>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</si>
  <si>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</si>
  <si>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</si>
  <si>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</si>
  <si>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</si>
  <si>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</si>
  <si>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</si>
  <si>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</si>
  <si>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</si>
  <si>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</si>
  <si>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</si>
  <si>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</si>
  <si>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</si>
  <si>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</si>
  <si>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</si>
  <si>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</si>
  <si>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</si>
  <si>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</si>
  <si>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</si>
  <si>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</si>
  <si>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</si>
  <si>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</si>
  <si>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</si>
  <si>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</si>
  <si>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</si>
  <si>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</si>
  <si>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</si>
  <si>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</si>
  <si>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</si>
  <si>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</si>
  <si>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</si>
  <si>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</si>
  <si>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</si>
  <si>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</si>
  <si>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</si>
  <si>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</si>
  <si>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</si>
  <si>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</si>
  <si>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</si>
  <si>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</si>
  <si>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</si>
  <si>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</si>
  <si>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</si>
  <si>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</si>
  <si>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</si>
  <si>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</si>
  <si>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</si>
  <si>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</si>
  <si>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</si>
  <si>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</si>
  <si>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</si>
  <si>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</si>
  <si>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</si>
  <si>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</si>
  <si>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</si>
  <si>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</si>
  <si>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</si>
  <si>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</si>
  <si>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</si>
  <si>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</si>
  <si>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</si>
  <si>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</si>
  <si>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</si>
  <si>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</si>
  <si>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</si>
  <si>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</si>
  <si>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</si>
  <si>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</si>
  <si>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</si>
  <si>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</si>
  <si>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</si>
  <si>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</si>
  <si>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</si>
  <si>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</si>
  <si>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</si>
  <si>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</si>
  <si>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</si>
  <si>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</si>
  <si>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</si>
  <si>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</si>
  <si>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</si>
  <si>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</si>
  <si>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</si>
  <si>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</si>
  <si>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</si>
  <si>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</si>
  <si>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</si>
  <si>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</si>
  <si>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</si>
  <si>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</si>
  <si>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</si>
  <si>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</si>
  <si>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</si>
  <si>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</si>
  <si>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</si>
  <si>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</si>
  <si>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</si>
  <si>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</si>
  <si>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</si>
  <si>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</si>
  <si>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</si>
  <si>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</si>
  <si>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</si>
  <si>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</si>
  <si>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</si>
  <si>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</si>
  <si>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</si>
  <si>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</si>
  <si>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</si>
  <si>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</si>
  <si>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</si>
  <si>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</si>
  <si>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</si>
  <si>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</si>
  <si>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</si>
  <si>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</si>
  <si>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</si>
  <si>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</si>
  <si>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</si>
  <si>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</si>
  <si>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</si>
  <si>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</si>
  <si>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</si>
  <si>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</si>
  <si>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</si>
  <si>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</si>
  <si>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</si>
  <si>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</si>
  <si>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</si>
  <si>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</si>
  <si>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</si>
  <si>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</si>
  <si>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</si>
  <si>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</si>
  <si>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</si>
  <si>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</si>
  <si>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</si>
  <si>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</si>
  <si>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</si>
  <si>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</si>
  <si>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</si>
  <si>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</si>
  <si>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</si>
  <si>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</si>
  <si>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</si>
  <si>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</si>
  <si>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</si>
  <si>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</si>
  <si>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</si>
  <si>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</si>
  <si>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</si>
  <si>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</si>
  <si>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</si>
  <si>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</si>
  <si>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</si>
  <si>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</si>
  <si>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</si>
  <si>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</si>
  <si>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</si>
  <si>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</si>
  <si>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</si>
  <si>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</si>
  <si>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</si>
  <si>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</si>
  <si>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</si>
  <si>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</si>
  <si>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</si>
  <si>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</si>
  <si>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</si>
  <si>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</si>
  <si>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</si>
  <si>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</si>
  <si>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</si>
  <si>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</si>
  <si>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</si>
  <si>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</si>
  <si>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</si>
  <si>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</si>
  <si>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</si>
  <si>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</si>
  <si>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</si>
  <si>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</si>
  <si>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</si>
  <si>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</si>
  <si>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</si>
  <si>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</si>
  <si>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</si>
  <si>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</si>
  <si>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</si>
  <si>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</si>
  <si>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</si>
  <si>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</si>
  <si>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</si>
  <si>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</si>
  <si>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</si>
  <si>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</si>
  <si>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</si>
  <si>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</si>
  <si>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</si>
  <si>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</si>
  <si>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</si>
  <si>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</si>
  <si>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</si>
  <si>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</si>
  <si>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</si>
  <si>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</si>
  <si>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</si>
  <si>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</si>
  <si>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</si>
  <si>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</si>
  <si>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</si>
  <si>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</si>
  <si>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</si>
  <si>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</si>
  <si>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</si>
  <si>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</si>
  <si>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</si>
  <si>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</si>
  <si>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</si>
  <si>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</si>
  <si>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</si>
  <si>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</si>
  <si>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</si>
  <si>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</si>
  <si>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</si>
  <si>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</si>
  <si>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</si>
  <si>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</si>
  <si>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</si>
  <si>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</si>
  <si>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</si>
  <si>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</si>
  <si>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</si>
  <si>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</si>
  <si>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</si>
  <si>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</si>
  <si>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</si>
  <si>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</si>
  <si>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</si>
  <si>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</si>
  <si>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</si>
  <si>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</si>
  <si>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</si>
  <si>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</si>
  <si>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</si>
  <si>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</si>
  <si>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</si>
  <si>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</si>
  <si>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</si>
  <si>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</si>
  <si>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</si>
  <si>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</si>
  <si>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</si>
  <si>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</si>
  <si>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</si>
  <si>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</si>
  <si>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</si>
  <si>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</si>
  <si>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</si>
  <si>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</si>
  <si>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</si>
  <si>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</si>
  <si>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</si>
  <si>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</si>
  <si>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</si>
  <si>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</si>
  <si>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</si>
  <si>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</si>
  <si>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</si>
  <si>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</si>
  <si>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</si>
  <si>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</si>
  <si>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</si>
  <si>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</si>
  <si>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</si>
  <si>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</si>
  <si>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</si>
  <si>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</si>
  <si>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</si>
  <si>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</si>
  <si>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</si>
  <si>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</si>
  <si>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</si>
  <si>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</si>
  <si>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</si>
  <si>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</si>
  <si>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</si>
  <si>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</si>
  <si>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</si>
  <si>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</si>
  <si>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</si>
  <si>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</si>
  <si>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</si>
  <si>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</si>
  <si>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</si>
  <si>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</si>
  <si>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</si>
  <si>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</si>
  <si>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</si>
  <si>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</si>
  <si>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</si>
  <si>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</si>
  <si>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</si>
  <si>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</si>
  <si>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</si>
  <si>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</si>
  <si>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</si>
  <si>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</si>
  <si>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</si>
  <si>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</si>
  <si>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</si>
  <si>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</si>
  <si>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</si>
  <si>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</si>
  <si>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</si>
  <si>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</si>
  <si>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</si>
  <si>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</si>
  <si>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</si>
  <si>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</si>
  <si>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</si>
  <si>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</si>
  <si>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</si>
  <si>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</si>
  <si>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</si>
  <si>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</si>
  <si>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</si>
  <si>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</si>
  <si>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</si>
  <si>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</si>
  <si>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</si>
  <si>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</si>
  <si>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</si>
  <si>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</si>
  <si>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</si>
  <si>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</si>
  <si>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</si>
  <si>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</si>
  <si>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</si>
  <si>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</si>
  <si>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</si>
  <si>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</si>
  <si>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</si>
  <si>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</si>
  <si>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</si>
  <si>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</si>
  <si>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</si>
  <si>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</si>
  <si>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</si>
  <si>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</si>
  <si>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</si>
  <si>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</si>
  <si>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</si>
  <si>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</si>
  <si>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</si>
  <si>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</si>
  <si>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</si>
  <si>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</si>
  <si>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</si>
  <si>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</si>
  <si>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</si>
  <si>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</si>
  <si>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</si>
  <si>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</si>
  <si>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</si>
  <si>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</si>
  <si>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</si>
  <si>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</si>
  <si>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</si>
  <si>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</si>
  <si>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</si>
  <si>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</si>
  <si>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</si>
  <si>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</si>
  <si>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</si>
  <si>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</si>
  <si>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</si>
  <si>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</si>
  <si>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</si>
  <si>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</si>
  <si>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</si>
  <si>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</si>
  <si>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</si>
  <si>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</si>
  <si>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</si>
  <si>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</si>
  <si>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</si>
  <si>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</si>
  <si>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</si>
  <si>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</si>
  <si>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</si>
  <si>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</si>
  <si>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</si>
  <si>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</si>
  <si>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</si>
  <si>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</si>
  <si>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</si>
  <si>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</si>
  <si>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</si>
  <si>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</si>
  <si>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</si>
  <si>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</si>
  <si>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</si>
  <si>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</si>
  <si>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</si>
  <si>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</si>
  <si>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</si>
  <si>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</si>
  <si>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</si>
  <si>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</si>
  <si>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</si>
  <si>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</si>
  <si>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</si>
  <si>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</si>
  <si>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</si>
  <si>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</si>
  <si>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</si>
  <si>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</si>
  <si>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</si>
  <si>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</si>
  <si>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</si>
  <si>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</si>
  <si>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</si>
  <si>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</si>
  <si>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</si>
  <si>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</si>
  <si>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</si>
  <si>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</si>
  <si>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</si>
  <si>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</si>
  <si>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</si>
  <si>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</si>
  <si>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</si>
  <si>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</si>
  <si>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</si>
  <si>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</si>
  <si>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</si>
  <si>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</si>
  <si>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</si>
  <si>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</si>
  <si>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</si>
  <si>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</si>
  <si>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</si>
  <si>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</si>
  <si>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</si>
  <si>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</si>
  <si>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</si>
  <si>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</si>
  <si>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</si>
  <si>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</si>
  <si>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</si>
  <si>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</si>
  <si>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</si>
  <si>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</si>
  <si>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</si>
  <si>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</si>
  <si>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</si>
  <si>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</si>
  <si>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</si>
  <si>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</si>
  <si>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</si>
  <si>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</si>
  <si>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</si>
  <si>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</si>
  <si>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</si>
  <si>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</si>
  <si>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</si>
  <si>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</si>
  <si>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</si>
  <si>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</si>
  <si>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</si>
  <si>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</si>
  <si>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</si>
  <si>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</si>
  <si>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</si>
  <si>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</si>
  <si>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</si>
  <si>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</si>
  <si>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</si>
  <si>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</si>
  <si>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</si>
  <si>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</si>
  <si>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</si>
  <si>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</si>
  <si>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</si>
  <si>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</si>
  <si>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</si>
  <si>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</si>
  <si>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</si>
  <si>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</si>
  <si>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</si>
  <si>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</si>
  <si>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</si>
  <si>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</si>
  <si>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</si>
  <si>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</si>
  <si>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</si>
  <si>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</si>
  <si>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</si>
  <si>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</si>
  <si>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</si>
  <si>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</si>
  <si>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</si>
  <si>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</si>
  <si>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</si>
  <si>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</si>
  <si>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</si>
  <si>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</si>
  <si>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</si>
  <si>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</si>
  <si>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</si>
  <si>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</si>
  <si>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</si>
  <si>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</si>
  <si>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</si>
  <si>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</si>
  <si>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</si>
  <si>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</si>
  <si>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</si>
  <si>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</si>
  <si>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</si>
  <si>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</si>
  <si>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</si>
  <si>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</si>
  <si>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</si>
  <si>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</si>
  <si>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</si>
  <si>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</si>
  <si>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</si>
  <si>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</si>
  <si>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</si>
  <si>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</si>
  <si>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</si>
  <si>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</si>
  <si>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</si>
  <si>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</si>
  <si>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</si>
  <si>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</si>
  <si>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</si>
  <si>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</si>
  <si>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</si>
  <si>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</si>
  <si>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</si>
  <si>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</si>
  <si>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</si>
  <si>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</si>
  <si>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</si>
  <si>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</si>
  <si>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</si>
  <si>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</si>
  <si>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</si>
  <si>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</si>
  <si>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</si>
  <si>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</si>
  <si>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</si>
  <si>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</si>
  <si>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</si>
  <si>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</si>
  <si>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</si>
  <si>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</si>
  <si>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</si>
  <si>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</si>
  <si>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</si>
  <si>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</si>
  <si>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</si>
  <si>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</si>
  <si>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</si>
  <si>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</si>
  <si>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</si>
  <si>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</si>
  <si>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</si>
  <si>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</si>
  <si>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</si>
  <si>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</si>
  <si>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</si>
  <si>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</si>
  <si>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</si>
  <si>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</si>
  <si>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</si>
  <si>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</si>
  <si>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</si>
  <si>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</si>
  <si>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</si>
  <si>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</si>
  <si>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</si>
  <si>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</si>
  <si>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</si>
  <si>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</si>
  <si>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</si>
  <si>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</si>
  <si>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</si>
  <si>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</si>
  <si>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</si>
  <si>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</si>
  <si>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</si>
  <si>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</si>
  <si>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</si>
  <si>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</si>
  <si>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</si>
  <si>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</si>
  <si>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</si>
  <si>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</si>
  <si>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</si>
  <si>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</si>
  <si>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</si>
  <si>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</si>
  <si>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</si>
  <si>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</si>
  <si>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</si>
  <si>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</si>
  <si>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</si>
  <si>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</si>
  <si>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</si>
  <si>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</si>
  <si>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</si>
  <si>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</si>
  <si>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</si>
  <si>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</si>
  <si>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</si>
  <si>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</si>
  <si>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</si>
  <si>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</si>
  <si>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</si>
  <si>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</si>
  <si>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</si>
  <si>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</si>
  <si>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</si>
  <si>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</si>
  <si>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</si>
  <si>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</si>
  <si>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</si>
  <si>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</si>
  <si>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</si>
  <si>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</si>
  <si>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</si>
  <si>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</si>
  <si>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</si>
  <si>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</si>
  <si>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</si>
  <si>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</si>
  <si>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</si>
  <si>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</si>
  <si>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</si>
  <si>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</si>
  <si>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</si>
  <si>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</si>
  <si>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</si>
  <si>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</si>
  <si>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</si>
  <si>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</si>
  <si>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</si>
  <si>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</si>
  <si>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</si>
  <si>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</si>
  <si>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</si>
  <si>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</si>
  <si>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</si>
  <si>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</si>
  <si>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</si>
  <si>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</si>
  <si>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</si>
  <si>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</si>
  <si>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</si>
  <si>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</si>
  <si>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</si>
  <si>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</si>
  <si>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</si>
  <si>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</si>
  <si>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</si>
  <si>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</si>
  <si>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</si>
  <si>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</si>
  <si>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</si>
  <si>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</si>
  <si>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</si>
  <si>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</si>
  <si>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</si>
  <si>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</si>
  <si>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</si>
  <si>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</si>
  <si>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</si>
  <si>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</si>
  <si>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</si>
  <si>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</si>
  <si>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</si>
  <si>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</si>
  <si>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</si>
  <si>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</si>
  <si>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</si>
  <si>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</si>
  <si>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</si>
  <si>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</si>
  <si>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</si>
  <si>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</si>
  <si>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</si>
  <si>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</si>
  <si>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</si>
  <si>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</si>
  <si>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</si>
  <si>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</si>
  <si>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</si>
  <si>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</si>
  <si>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</si>
  <si>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</si>
  <si>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</si>
  <si>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</si>
  <si>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</si>
  <si>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</si>
  <si>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</si>
  <si>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</si>
  <si>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</si>
  <si>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</si>
  <si>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</si>
  <si>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</si>
  <si>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</si>
  <si>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</si>
  <si>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</si>
  <si>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</si>
  <si>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</si>
  <si>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</si>
  <si>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</si>
  <si>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</si>
  <si>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</si>
  <si>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</si>
  <si>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</si>
  <si>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</si>
  <si>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</si>
  <si>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</si>
  <si>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</si>
  <si>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</si>
  <si>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</si>
  <si>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</si>
  <si>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</si>
  <si>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</si>
  <si>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</si>
  <si>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</si>
  <si>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</si>
  <si>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</si>
  <si>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</si>
  <si>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</si>
  <si>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</si>
  <si>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</si>
  <si>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</si>
  <si>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</si>
  <si>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</si>
  <si>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</si>
  <si>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</si>
  <si>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</si>
  <si>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</si>
  <si>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</si>
  <si>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</si>
  <si>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</si>
  <si>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</si>
  <si>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</si>
  <si>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</si>
  <si>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</si>
  <si>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</si>
  <si>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</si>
  <si>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</si>
  <si>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</si>
  <si>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</si>
  <si>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</si>
  <si>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</si>
  <si>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</si>
  <si>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</si>
  <si>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</si>
  <si>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</si>
  <si>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</si>
  <si>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</si>
  <si>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</si>
  <si>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</si>
  <si>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</si>
  <si>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</si>
  <si>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</si>
  <si>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</si>
  <si>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</si>
  <si>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</si>
  <si>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</si>
  <si>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</si>
  <si>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</si>
  <si>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</si>
  <si>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</si>
  <si>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</si>
  <si>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</si>
  <si>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</si>
  <si>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</si>
  <si>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</si>
  <si>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</si>
  <si>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</si>
  <si>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</si>
  <si>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</si>
  <si>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</si>
  <si>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</si>
  <si>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</si>
  <si>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</si>
  <si>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</si>
  <si>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</si>
  <si>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</si>
  <si>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</si>
  <si>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</si>
  <si>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</si>
  <si>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</si>
  <si>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</si>
  <si>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</si>
  <si>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</si>
  <si>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</si>
  <si>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</si>
  <si>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</si>
  <si>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</si>
  <si>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</si>
  <si>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</si>
  <si>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</si>
  <si>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</si>
  <si>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</si>
  <si>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</si>
  <si>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</si>
  <si>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</si>
  <si>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</si>
  <si>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</si>
  <si>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</si>
  <si>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</si>
  <si>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</si>
  <si>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</si>
  <si>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</si>
  <si>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</si>
  <si>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</si>
  <si>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</si>
  <si>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</si>
  <si>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</si>
  <si>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</si>
  <si>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</si>
  <si>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</si>
  <si>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</si>
  <si>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</si>
  <si>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</si>
  <si>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</si>
  <si>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</si>
  <si>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</si>
  <si>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</si>
  <si>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</si>
  <si>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</si>
  <si>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</si>
  <si>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</si>
  <si>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</si>
  <si>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</si>
  <si>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</si>
  <si>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</si>
  <si>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</si>
  <si>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</si>
  <si>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</si>
  <si>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</si>
  <si>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</si>
  <si>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</si>
  <si>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</si>
  <si>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</si>
  <si>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</si>
  <si>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</si>
  <si>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</si>
  <si>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</si>
  <si>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</si>
  <si>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</si>
  <si>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</si>
  <si>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</si>
  <si>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</si>
  <si>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</si>
  <si>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</si>
  <si>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</si>
  <si>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</si>
  <si>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</si>
  <si>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</si>
  <si>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</si>
  <si>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</si>
  <si>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</si>
  <si>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</si>
  <si>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</si>
  <si>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</si>
  <si>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</si>
  <si>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</si>
  <si>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</si>
  <si>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</si>
  <si>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</si>
  <si>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</si>
  <si>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</si>
  <si>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</si>
  <si>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</si>
  <si>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</si>
  <si>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</si>
  <si>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</si>
  <si>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</si>
  <si>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</si>
  <si>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</si>
  <si>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</si>
  <si>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</si>
  <si>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</si>
  <si>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</si>
  <si>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</si>
  <si>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</si>
  <si>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</si>
  <si>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</si>
  <si>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</si>
  <si>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</si>
  <si>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</si>
  <si>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</si>
  <si>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</si>
  <si>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</si>
  <si>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</si>
  <si>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</si>
  <si>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</si>
  <si>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</si>
  <si>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</si>
  <si>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</si>
  <si>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</si>
  <si>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</si>
  <si>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</si>
  <si>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</si>
  <si>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</si>
  <si>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</si>
  <si>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</si>
  <si>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</si>
  <si>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</si>
  <si>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</si>
  <si>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</si>
  <si>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</si>
  <si>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</si>
  <si>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</si>
  <si>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</si>
  <si>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</si>
  <si>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</si>
  <si>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</si>
  <si>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</si>
  <si>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</si>
  <si>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</si>
  <si>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</si>
  <si>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</si>
  <si>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</si>
  <si>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</si>
  <si>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</si>
  <si>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</si>
  <si>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</si>
  <si>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</si>
  <si>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</si>
  <si>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</si>
  <si>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</si>
  <si>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</si>
  <si>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</si>
  <si>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</si>
  <si>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</si>
  <si>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</si>
  <si>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</si>
  <si>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</si>
  <si>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</si>
  <si>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</si>
  <si>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</si>
  <si>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</si>
  <si>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</si>
  <si>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</si>
  <si>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</si>
  <si>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</si>
  <si>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</si>
  <si>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</si>
  <si>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</si>
  <si>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</si>
  <si>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</si>
  <si>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</si>
  <si>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</si>
  <si>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</si>
  <si>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</si>
  <si>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</si>
  <si>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</si>
  <si>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</si>
  <si>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</si>
  <si>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</si>
  <si>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</si>
  <si>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</si>
  <si>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</si>
  <si>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</si>
  <si>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</si>
  <si>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</si>
  <si>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</si>
  <si>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</si>
  <si>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</si>
  <si>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</si>
  <si>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</si>
  <si>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</si>
  <si>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</si>
  <si>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</si>
  <si>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</si>
  <si>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</si>
  <si>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</si>
  <si>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</si>
  <si>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</si>
  <si>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</si>
  <si>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</si>
  <si>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</si>
  <si>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</si>
  <si>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</si>
  <si>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</si>
  <si>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</si>
  <si>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</si>
  <si>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</si>
  <si>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</si>
  <si>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</si>
  <si>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</si>
  <si>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</si>
  <si>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</si>
  <si>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</si>
  <si>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</si>
  <si>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</si>
  <si>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</si>
  <si>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</si>
  <si>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</si>
  <si>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</si>
  <si>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</si>
  <si>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</si>
  <si>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</si>
  <si>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</si>
  <si>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</si>
  <si>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</si>
  <si>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</si>
  <si>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</si>
  <si>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</si>
  <si>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</si>
  <si>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</si>
  <si>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</si>
  <si>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</si>
  <si>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</si>
  <si>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</si>
  <si>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</si>
  <si>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</si>
  <si>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</si>
  <si>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</si>
  <si>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</si>
  <si>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</si>
  <si>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</si>
  <si>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</si>
  <si>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</si>
  <si>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</si>
  <si>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</si>
  <si>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</si>
  <si>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</si>
  <si>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</si>
  <si>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</si>
  <si>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</si>
  <si>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</si>
  <si>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</si>
  <si>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</si>
  <si>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</si>
  <si>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</si>
  <si>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</si>
  <si>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</si>
  <si>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</si>
  <si>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</si>
  <si>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</si>
  <si>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</si>
  <si>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</si>
  <si>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</si>
  <si>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</si>
  <si>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</si>
  <si>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</si>
  <si>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</si>
  <si>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</si>
  <si>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</si>
  <si>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</si>
  <si>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</si>
  <si>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</si>
  <si>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</si>
  <si>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</si>
  <si>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</si>
  <si>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</si>
  <si>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</si>
  <si>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</si>
  <si>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</si>
  <si>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</si>
  <si>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</si>
  <si>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</si>
  <si>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</si>
  <si>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</si>
  <si>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</si>
  <si>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</si>
  <si>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</si>
  <si>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</si>
  <si>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</si>
  <si>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</si>
  <si>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</si>
  <si>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</si>
  <si>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</si>
  <si>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</si>
  <si>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</si>
  <si>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</si>
  <si>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</si>
  <si>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</si>
  <si>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</si>
  <si>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</si>
  <si>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</si>
  <si>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</si>
  <si>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</si>
  <si>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</si>
  <si>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</si>
  <si>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</si>
  <si>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</si>
  <si>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</si>
  <si>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</si>
  <si>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</si>
  <si>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</si>
  <si>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</si>
  <si>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</si>
  <si>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</si>
  <si>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</si>
  <si>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</si>
  <si>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</si>
  <si>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</si>
  <si>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</si>
  <si>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</si>
  <si>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</si>
  <si>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</si>
  <si>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</si>
  <si>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</si>
  <si>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</si>
  <si>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</si>
  <si>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</si>
  <si>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</si>
  <si>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</si>
  <si>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</si>
  <si>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</si>
  <si>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</si>
  <si>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</si>
  <si>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</si>
  <si>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</si>
  <si>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</si>
  <si>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</si>
  <si>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</si>
  <si>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</si>
  <si>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</si>
  <si>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</si>
  <si>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</si>
  <si>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</si>
  <si>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</si>
  <si>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</si>
  <si>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</si>
  <si>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</si>
  <si>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</si>
  <si>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</si>
  <si>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</si>
  <si>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</si>
  <si>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</si>
  <si>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</si>
  <si>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</si>
  <si>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</si>
  <si>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</si>
  <si>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</si>
  <si>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</si>
  <si>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</si>
  <si>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</si>
  <si>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</si>
  <si>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</si>
  <si>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</si>
  <si>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</si>
  <si>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</si>
  <si>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</si>
  <si>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</si>
  <si>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</si>
  <si>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</si>
  <si>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</si>
  <si>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</si>
  <si>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</si>
  <si>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</si>
  <si>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</si>
  <si>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</si>
  <si>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</si>
  <si>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</si>
  <si>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</si>
  <si>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</si>
  <si>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</si>
  <si>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</si>
  <si>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</si>
  <si>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</si>
  <si>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</si>
  <si>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</si>
  <si>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</si>
  <si>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</si>
  <si>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</si>
  <si>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</si>
  <si>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</si>
  <si>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</si>
  <si>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</si>
  <si>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</si>
  <si>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</si>
  <si>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</si>
  <si>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</si>
  <si>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</si>
  <si>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</si>
  <si>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</si>
  <si>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</si>
  <si>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</si>
  <si>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</si>
  <si>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</si>
  <si>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</si>
  <si>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</si>
  <si>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</si>
  <si>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</si>
  <si>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</si>
  <si>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</si>
  <si>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</si>
  <si>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</si>
  <si>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</si>
  <si>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</si>
  <si>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</si>
  <si>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</si>
  <si>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</si>
  <si>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</si>
  <si>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</si>
  <si>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</si>
  <si>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</si>
  <si>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</si>
  <si>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</si>
  <si>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</si>
  <si>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</si>
  <si>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</si>
  <si>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</si>
  <si>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</si>
  <si>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</si>
  <si>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</si>
  <si>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</si>
  <si>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</si>
  <si>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</si>
  <si>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</si>
  <si>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</si>
  <si>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</si>
  <si>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</si>
  <si>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</si>
  <si>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</si>
  <si>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</si>
  <si>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</si>
  <si>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</si>
  <si>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</si>
  <si>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</si>
  <si>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</si>
  <si>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</si>
  <si>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</si>
  <si>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</si>
  <si>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</si>
  <si>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</si>
  <si>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</si>
  <si>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</si>
  <si>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</si>
  <si>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</si>
  <si>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</si>
  <si>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</si>
  <si>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</si>
  <si>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</si>
  <si>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</si>
  <si>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</si>
  <si>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</si>
  <si>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</si>
  <si>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</si>
  <si>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</si>
  <si>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</si>
  <si>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</si>
  <si>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</si>
  <si>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</si>
  <si>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</si>
  <si>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</si>
  <si>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</si>
  <si>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</si>
  <si>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</si>
  <si>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</si>
  <si>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</si>
  <si>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</si>
  <si>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</si>
  <si>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</si>
  <si>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</si>
  <si>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</si>
  <si>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</si>
  <si>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</si>
  <si>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</si>
  <si>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</si>
  <si>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</si>
  <si>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</si>
  <si>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</si>
  <si>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</si>
  <si>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</si>
  <si>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</si>
  <si>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</si>
  <si>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</si>
  <si>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</si>
  <si>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</si>
  <si>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</si>
  <si>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</si>
  <si>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</si>
  <si>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</si>
  <si>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</si>
  <si>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</si>
  <si>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</si>
  <si>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</si>
  <si>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</si>
  <si>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</si>
  <si>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</si>
  <si>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</si>
  <si>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</si>
  <si>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</si>
  <si>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</si>
  <si>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</si>
  <si>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</si>
  <si>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</si>
  <si>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</si>
  <si>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</si>
  <si>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</si>
  <si>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</si>
  <si>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</si>
  <si>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</si>
  <si>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</si>
  <si>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</si>
  <si>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</si>
  <si>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</si>
  <si>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</si>
  <si>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</si>
  <si>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</si>
  <si>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</si>
  <si>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</si>
  <si>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</si>
  <si>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</si>
  <si>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</si>
  <si>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</si>
  <si>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</si>
  <si>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</si>
  <si>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</si>
  <si>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</si>
  <si>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</si>
  <si>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</si>
  <si>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</si>
  <si>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</si>
  <si>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</si>
  <si>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</si>
  <si>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</si>
  <si>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</si>
  <si>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</si>
  <si>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</si>
  <si>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</si>
  <si>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</si>
  <si>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</si>
  <si>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</si>
  <si>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</si>
  <si>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</si>
  <si>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</si>
  <si>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</si>
  <si>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</si>
  <si>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</si>
  <si>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</si>
  <si>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</si>
  <si>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</si>
  <si>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</si>
  <si>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</si>
  <si>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</si>
  <si>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</si>
  <si>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</si>
  <si>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</si>
  <si>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</si>
  <si>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</si>
  <si>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</si>
  <si>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</si>
  <si>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</si>
  <si>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</si>
  <si>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</si>
  <si>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</si>
  <si>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</si>
  <si>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</si>
  <si>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</si>
  <si>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</si>
  <si>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</si>
  <si>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</si>
  <si>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</si>
  <si>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</si>
  <si>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</si>
  <si>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</si>
  <si>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</si>
  <si>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</si>
  <si>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</si>
  <si>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</si>
  <si>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</si>
  <si>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</si>
  <si>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</si>
  <si>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</si>
  <si>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</si>
  <si>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</si>
  <si>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</si>
  <si>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</si>
  <si>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</si>
  <si>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</si>
  <si>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</si>
  <si>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</si>
  <si>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</si>
  <si>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</si>
  <si>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</si>
  <si>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</si>
  <si>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</si>
  <si>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</si>
  <si>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</si>
  <si>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</si>
  <si>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</si>
  <si>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</si>
  <si>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</si>
  <si>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</si>
  <si>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</si>
  <si>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</si>
  <si>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</si>
  <si>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</si>
  <si>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</si>
  <si>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</si>
  <si>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</si>
  <si>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</si>
  <si>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</si>
  <si>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</si>
  <si>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</si>
  <si>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</si>
  <si>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</si>
  <si>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</si>
  <si>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</si>
  <si>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</si>
  <si>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</si>
  <si>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</si>
  <si>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</si>
  <si>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</si>
  <si>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</si>
  <si>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</si>
  <si>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</si>
  <si>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</si>
  <si>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</si>
  <si>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</si>
  <si>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</si>
  <si>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</si>
  <si>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</si>
  <si>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</si>
  <si>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</si>
  <si>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</si>
  <si>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</si>
  <si>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</si>
  <si>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</si>
  <si>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</si>
  <si>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</si>
  <si>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</si>
  <si>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</si>
  <si>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</si>
  <si>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</si>
  <si>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</si>
  <si>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</si>
  <si>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</si>
  <si>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</si>
  <si>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</si>
  <si>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</si>
  <si>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</si>
  <si>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</si>
  <si>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</si>
  <si>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</si>
  <si>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</si>
  <si>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</si>
  <si>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</si>
  <si>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</si>
  <si>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</si>
  <si>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</si>
  <si>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</si>
  <si>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</si>
  <si>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</si>
  <si>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</si>
  <si>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</si>
  <si>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</si>
  <si>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</si>
  <si>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</si>
  <si>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</si>
  <si>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</si>
  <si>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</si>
  <si>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</si>
  <si>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</si>
  <si>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</si>
  <si>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</si>
  <si>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</si>
  <si>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</si>
  <si>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</si>
  <si>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</si>
  <si>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</si>
  <si>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</si>
  <si>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</si>
  <si>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</si>
  <si>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</si>
  <si>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</si>
  <si>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</si>
  <si>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</si>
  <si>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</si>
  <si>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</si>
  <si>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</si>
  <si>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</si>
  <si>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</si>
  <si>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</si>
  <si>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</si>
  <si>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</si>
  <si>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</si>
  <si>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</si>
  <si>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</si>
  <si>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</si>
  <si>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</si>
  <si>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</si>
  <si>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</si>
  <si>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</si>
  <si>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</si>
  <si>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</si>
  <si>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</si>
  <si>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</si>
  <si>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</si>
  <si>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</si>
  <si>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</si>
  <si>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</si>
  <si>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</si>
  <si>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</si>
  <si>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</si>
  <si>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</si>
  <si>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</si>
  <si>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</si>
  <si>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</si>
  <si>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</si>
  <si>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</si>
  <si>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</si>
  <si>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</si>
  <si>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</si>
  <si>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</si>
  <si>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</si>
  <si>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</si>
  <si>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</si>
  <si>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</si>
  <si>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</si>
  <si>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</si>
  <si>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</si>
  <si>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</si>
  <si>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</si>
  <si>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</si>
  <si>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</si>
  <si>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</si>
  <si>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</si>
  <si>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</si>
  <si>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</si>
  <si>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</si>
  <si>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</si>
  <si>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</si>
  <si>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</si>
  <si>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</si>
  <si>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</si>
  <si>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</si>
  <si>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</si>
  <si>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</si>
  <si>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</si>
  <si>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</si>
  <si>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</si>
  <si>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</si>
  <si>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</si>
  <si>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</si>
  <si>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</si>
  <si>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</si>
  <si>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</si>
  <si>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</si>
  <si>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</si>
  <si>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</si>
  <si>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</si>
  <si>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</si>
  <si>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</si>
  <si>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</si>
  <si>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</si>
  <si>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</si>
  <si>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</si>
  <si>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</si>
  <si>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</si>
  <si>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</si>
  <si>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</si>
  <si>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</si>
  <si>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</si>
  <si>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</si>
  <si>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</si>
  <si>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</si>
  <si>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</si>
  <si>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</si>
  <si>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</si>
  <si>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</si>
  <si>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</si>
  <si>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</si>
  <si>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</si>
  <si>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</si>
  <si>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</si>
  <si>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</si>
  <si>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</si>
  <si>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</si>
  <si>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</si>
  <si>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</si>
  <si>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</si>
  <si>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</si>
  <si>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</si>
  <si>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</si>
  <si>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</si>
  <si>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</si>
  <si>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</si>
  <si>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</si>
  <si>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</si>
  <si>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</si>
  <si>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</si>
  <si>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</si>
  <si>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</si>
  <si>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</si>
  <si>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</si>
  <si>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</si>
  <si>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</si>
  <si>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</si>
  <si>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</si>
  <si>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</si>
  <si>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</si>
  <si>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</si>
  <si>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</si>
  <si>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</si>
  <si>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</si>
  <si>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</si>
  <si>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</si>
  <si>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</si>
  <si>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</si>
  <si>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</si>
  <si>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</si>
  <si>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</si>
  <si>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</si>
  <si>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</si>
  <si>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</si>
  <si>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</si>
  <si>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</si>
  <si>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</si>
  <si>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</si>
  <si>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</si>
  <si>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</si>
  <si>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</si>
  <si>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</si>
  <si>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</si>
  <si>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</si>
  <si>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</si>
  <si>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</si>
  <si>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</si>
  <si>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</si>
  <si>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</si>
  <si>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</si>
  <si>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</si>
  <si>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</si>
  <si>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</si>
  <si>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</si>
  <si>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</si>
  <si>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</si>
  <si>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</si>
  <si>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</si>
  <si>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</si>
  <si>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</si>
  <si>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</si>
  <si>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</si>
  <si>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</si>
  <si>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</si>
  <si>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</si>
  <si>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</si>
  <si>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</si>
  <si>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</si>
  <si>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</si>
  <si>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</si>
  <si>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</si>
  <si>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</si>
  <si>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</si>
  <si>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</si>
  <si>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</si>
  <si>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</si>
  <si>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</si>
  <si>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</si>
  <si>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</si>
  <si>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</si>
  <si>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</si>
  <si>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</si>
  <si>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</si>
  <si>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</si>
  <si>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</si>
  <si>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</si>
  <si>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</si>
  <si>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</si>
  <si>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</si>
  <si>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</si>
  <si>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</si>
  <si>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</si>
  <si>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</si>
  <si>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</si>
  <si>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</si>
  <si>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</si>
  <si>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</si>
  <si>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</si>
  <si>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</si>
  <si>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</si>
  <si>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</si>
  <si>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</si>
  <si>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</si>
  <si>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</si>
  <si>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</si>
  <si>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</si>
  <si>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</si>
  <si>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</si>
  <si>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</si>
  <si>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</si>
  <si>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</si>
  <si>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</si>
  <si>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</si>
  <si>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</si>
  <si>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</si>
  <si>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</si>
  <si>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</si>
  <si>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</si>
  <si>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</si>
  <si>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</si>
  <si>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</si>
  <si>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</si>
  <si>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</si>
  <si>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</si>
  <si>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</si>
  <si>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</si>
  <si>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</si>
  <si>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</si>
  <si>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</si>
  <si>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</si>
  <si>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</si>
  <si>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</si>
  <si>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</si>
  <si>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</si>
  <si>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</si>
  <si>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</si>
  <si>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</si>
  <si>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</si>
  <si>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</si>
  <si>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</si>
  <si>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</si>
  <si>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</si>
  <si>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</si>
  <si>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</si>
  <si>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</si>
  <si>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</si>
  <si>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</si>
  <si>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</si>
  <si>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</si>
  <si>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</si>
  <si>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</si>
  <si>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</si>
  <si>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</si>
  <si>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</si>
  <si>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</si>
  <si>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</si>
  <si>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</si>
  <si>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</si>
  <si>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</si>
  <si>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</si>
  <si>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</si>
  <si>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</si>
  <si>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</si>
  <si>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</si>
  <si>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</si>
  <si>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</si>
  <si>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</si>
  <si>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</si>
  <si>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</si>
  <si>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</si>
  <si>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</si>
  <si>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</si>
  <si>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</si>
  <si>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</si>
  <si>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</si>
  <si>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</si>
  <si>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</si>
  <si>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</si>
  <si>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</si>
  <si>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</si>
  <si>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</si>
  <si>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</si>
  <si>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</si>
  <si>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</si>
  <si>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</si>
  <si>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</si>
  <si>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</si>
  <si>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</si>
  <si>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</si>
  <si>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</si>
  <si>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</si>
  <si>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</si>
  <si>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</si>
  <si>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</si>
  <si>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</si>
  <si>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</si>
  <si>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</si>
  <si>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</si>
  <si>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</si>
  <si>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</si>
  <si>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</si>
  <si>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</si>
  <si>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</si>
  <si>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</si>
  <si>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</si>
  <si>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</si>
  <si>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</si>
  <si>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</si>
  <si>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</si>
  <si>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</si>
  <si>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</si>
  <si>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</si>
  <si>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</si>
  <si>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</si>
  <si>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</si>
  <si>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</si>
  <si>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</si>
  <si>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</si>
  <si>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</si>
  <si>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</si>
  <si>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</si>
  <si>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</si>
  <si>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</si>
  <si>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</si>
  <si>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</si>
  <si>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</si>
  <si>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</si>
  <si>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</si>
  <si>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</si>
  <si>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</si>
  <si>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</si>
  <si>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</si>
  <si>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</si>
  <si>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</si>
  <si>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</si>
  <si>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</si>
  <si>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</si>
  <si>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</si>
  <si>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</si>
  <si>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</si>
  <si>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</si>
  <si>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</si>
  <si>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</si>
  <si>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</si>
  <si>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</si>
  <si>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</si>
  <si>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</si>
  <si>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</si>
  <si>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</si>
  <si>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</si>
  <si>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</si>
  <si>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</si>
  <si>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</si>
  <si>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</si>
  <si>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</si>
  <si>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</si>
  <si>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</si>
  <si>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</si>
  <si>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</si>
  <si>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</si>
  <si>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</si>
  <si>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</si>
  <si>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</si>
  <si>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</si>
  <si>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</si>
  <si>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</si>
  <si>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</si>
  <si>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</si>
  <si>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</si>
  <si>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</si>
  <si>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</si>
  <si>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</si>
  <si>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</si>
  <si>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</si>
  <si>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</si>
  <si>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</si>
  <si>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</si>
  <si>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</si>
  <si>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</si>
  <si>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</si>
  <si>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</si>
  <si>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</si>
  <si>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</si>
  <si>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</si>
  <si>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</si>
  <si>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</si>
  <si>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</si>
  <si>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</si>
  <si>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</si>
  <si>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</si>
  <si>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</si>
  <si>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</si>
  <si>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</si>
  <si>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</si>
  <si>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</si>
  <si>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</si>
  <si>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</si>
  <si>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</si>
  <si>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</si>
  <si>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</si>
  <si>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</si>
  <si>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</si>
  <si>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</si>
  <si>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</si>
  <si>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</si>
  <si>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</si>
  <si>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</si>
  <si>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</si>
  <si>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</si>
  <si>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</si>
  <si>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</si>
  <si>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</si>
  <si>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</si>
  <si>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</si>
  <si>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</si>
  <si>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</si>
  <si>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</si>
  <si>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</si>
  <si>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</si>
  <si>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</si>
  <si>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</si>
  <si>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</si>
  <si>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</si>
  <si>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</si>
  <si>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</si>
  <si>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</si>
  <si>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</si>
  <si>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</si>
  <si>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</si>
  <si>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</si>
  <si>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</si>
  <si>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</si>
  <si>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</si>
  <si>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</si>
  <si>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</si>
  <si>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</si>
  <si>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</si>
  <si>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</si>
  <si>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</si>
  <si>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</si>
  <si>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</si>
  <si>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</si>
  <si>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</si>
  <si>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</si>
  <si>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</si>
  <si>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</si>
  <si>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</si>
  <si>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</si>
  <si>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</si>
  <si>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</si>
  <si>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</si>
  <si>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</si>
  <si>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</si>
  <si>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</si>
  <si>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</si>
  <si>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</si>
  <si>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</si>
  <si>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</si>
  <si>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</si>
  <si>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</si>
  <si>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</si>
  <si>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</si>
  <si>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</si>
  <si>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</si>
  <si>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</si>
  <si>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</si>
  <si>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</si>
  <si>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</si>
  <si>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</si>
  <si>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</si>
  <si>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</si>
  <si>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</si>
  <si>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</si>
  <si>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</si>
  <si>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</si>
  <si>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</si>
  <si>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</si>
  <si>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</si>
  <si>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</si>
  <si>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</si>
  <si>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</si>
  <si>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</si>
  <si>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</si>
  <si>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</si>
  <si>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</si>
  <si>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</si>
  <si>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</si>
  <si>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</si>
  <si>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</si>
  <si>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</si>
  <si>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</si>
  <si>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</si>
  <si>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</si>
  <si>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</si>
  <si>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</si>
  <si>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</si>
  <si>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</si>
  <si>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</si>
  <si>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</si>
  <si>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</si>
  <si>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</si>
  <si>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</si>
  <si>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</si>
  <si>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</si>
  <si>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</si>
  <si>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</si>
  <si>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</si>
  <si>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</si>
  <si>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</si>
  <si>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</si>
  <si>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</si>
  <si>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</si>
  <si>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</si>
  <si>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</si>
  <si>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</si>
  <si>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</si>
  <si>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</si>
  <si>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</si>
  <si>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</si>
  <si>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</si>
  <si>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</si>
  <si>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</si>
  <si>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</si>
  <si>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</si>
  <si>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</si>
  <si>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</si>
  <si>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</si>
  <si>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</si>
  <si>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</si>
  <si>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</si>
  <si>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</si>
  <si>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</si>
  <si>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</si>
  <si>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</si>
  <si>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</si>
  <si>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</si>
  <si>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</si>
  <si>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</si>
  <si>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</si>
  <si>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</si>
  <si>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</si>
  <si>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</si>
  <si>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</si>
  <si>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</si>
  <si>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</si>
  <si>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</si>
  <si>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</si>
  <si>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</si>
  <si>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</si>
  <si>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</si>
  <si>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</si>
  <si>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</si>
  <si>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</si>
  <si>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</si>
  <si>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</si>
  <si>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</si>
  <si>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</si>
  <si>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</si>
  <si>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</si>
  <si>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</si>
  <si>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</si>
  <si>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</si>
  <si>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</si>
  <si>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</si>
  <si>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</si>
  <si>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</si>
  <si>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</si>
  <si>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</si>
  <si>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</si>
  <si>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</si>
  <si>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</si>
  <si>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</si>
  <si>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</si>
  <si>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</si>
  <si>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</si>
  <si>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</si>
  <si>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</si>
  <si>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</si>
  <si>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</si>
  <si>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</si>
  <si>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</si>
  <si>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</si>
  <si>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</si>
  <si>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</si>
  <si>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</si>
  <si>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</si>
  <si>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</si>
  <si>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</si>
  <si>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</si>
  <si>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</si>
  <si>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</si>
  <si>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</si>
  <si>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</si>
  <si>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</si>
  <si>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</si>
  <si>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</si>
  <si>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</si>
  <si>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</si>
  <si>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</si>
  <si>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</si>
  <si>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</si>
  <si>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</si>
  <si>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</si>
  <si>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</si>
  <si>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</si>
  <si>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</si>
  <si>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</si>
  <si>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</si>
  <si>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</si>
  <si>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</si>
  <si>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</si>
  <si>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</si>
  <si>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</si>
  <si>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</si>
  <si>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</si>
  <si>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</si>
  <si>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</si>
  <si>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</si>
  <si>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</si>
  <si>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</si>
  <si>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</si>
  <si>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</si>
  <si>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</si>
  <si>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</si>
  <si>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</si>
  <si>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</si>
  <si>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</si>
  <si>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</si>
  <si>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</si>
  <si>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</si>
  <si>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</si>
  <si>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</si>
  <si>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</si>
  <si>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</si>
  <si>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</si>
  <si>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</si>
  <si>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</si>
  <si>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</si>
  <si>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</si>
  <si>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</si>
  <si>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</si>
  <si>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</si>
  <si>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</si>
  <si>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</si>
  <si>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</si>
  <si>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</si>
  <si>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</si>
  <si>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</si>
  <si>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</si>
  <si>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</si>
  <si>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</si>
  <si>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</si>
  <si>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</si>
  <si>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</si>
  <si>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</si>
  <si>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</si>
  <si>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</si>
  <si>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</si>
  <si>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</si>
  <si>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</si>
  <si>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</si>
  <si>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</si>
  <si>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</si>
  <si>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</si>
  <si>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</si>
  <si>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</si>
  <si>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</si>
  <si>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</si>
  <si>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</si>
  <si>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</si>
  <si>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</si>
  <si>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</si>
  <si>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</si>
  <si>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</si>
  <si>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</si>
  <si>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</si>
  <si>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</si>
  <si>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</si>
  <si>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</si>
  <si>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</si>
  <si>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</si>
  <si>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</si>
  <si>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</si>
  <si>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</si>
  <si>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</si>
  <si>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</si>
  <si>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</si>
  <si>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</si>
  <si>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</si>
  <si>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</si>
  <si>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</si>
  <si>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</si>
  <si>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</si>
  <si>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</si>
  <si>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</si>
  <si>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</si>
  <si>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</si>
  <si>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</si>
  <si>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</si>
  <si>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</si>
  <si>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</si>
  <si>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</si>
  <si>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</si>
  <si>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</si>
  <si>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</si>
  <si>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</si>
  <si>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</si>
  <si>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</si>
  <si>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</si>
  <si>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</si>
  <si>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</si>
  <si>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</si>
  <si>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</si>
  <si>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</si>
  <si>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</si>
  <si>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</si>
  <si>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</si>
  <si>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</si>
  <si>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</si>
  <si>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</si>
  <si>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</si>
  <si>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</si>
  <si>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</si>
  <si>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</si>
  <si>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</si>
  <si>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</si>
  <si>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</si>
  <si>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</si>
  <si>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</si>
  <si>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</si>
  <si>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</si>
  <si>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</si>
  <si>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</si>
  <si>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</si>
  <si>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</si>
  <si>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</si>
  <si>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</si>
  <si>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</si>
  <si>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</si>
  <si>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</si>
  <si>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</si>
  <si>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</si>
  <si>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</si>
  <si>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</si>
  <si>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</si>
  <si>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</si>
  <si>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</si>
  <si>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</si>
  <si>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</si>
  <si>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</si>
  <si>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</si>
  <si>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</si>
  <si>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</si>
  <si>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</si>
  <si>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</si>
  <si>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</si>
  <si>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</si>
  <si>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</si>
  <si>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</si>
  <si>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</si>
  <si>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</si>
  <si>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</si>
  <si>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</si>
  <si>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</si>
  <si>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</si>
  <si>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</si>
  <si>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</si>
  <si>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</si>
  <si>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</si>
  <si>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</si>
  <si>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</si>
  <si>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</si>
  <si>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</si>
  <si>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</si>
  <si>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</si>
  <si>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</si>
  <si>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</si>
  <si>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</si>
  <si>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</si>
  <si>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</si>
  <si>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</si>
  <si>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</si>
  <si>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</si>
  <si>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</si>
  <si>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</si>
  <si>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</si>
  <si>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</si>
  <si>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</si>
  <si>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</si>
  <si>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</si>
  <si>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</si>
  <si>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</si>
  <si>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</si>
  <si>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</si>
  <si>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</si>
  <si>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</si>
  <si>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</si>
  <si>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</si>
  <si>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</si>
  <si>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</si>
  <si>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</si>
  <si>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</si>
  <si>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</si>
  <si>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</si>
  <si>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</si>
  <si>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</si>
  <si>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</si>
  <si>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</si>
  <si>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</si>
  <si>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</si>
  <si>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</si>
  <si>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</si>
  <si>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</si>
  <si>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</si>
  <si>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</si>
  <si>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</si>
  <si>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</si>
  <si>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</si>
  <si>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</si>
  <si>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</si>
  <si>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</si>
  <si>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</si>
  <si>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</si>
  <si>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</si>
  <si>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</si>
  <si>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</si>
  <si>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</si>
  <si>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</si>
  <si>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</si>
  <si>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</si>
  <si>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</si>
  <si>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</si>
  <si>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</si>
  <si>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</si>
  <si>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</si>
  <si>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</si>
  <si>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</si>
  <si>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</si>
  <si>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</si>
  <si>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</si>
  <si>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</si>
  <si>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</si>
  <si>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</si>
  <si>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</si>
  <si>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</si>
  <si>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</si>
  <si>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</si>
  <si>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</si>
  <si>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</si>
  <si>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</si>
  <si>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</si>
  <si>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</si>
  <si>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</si>
  <si>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</si>
  <si>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</si>
  <si>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</si>
  <si>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</si>
  <si>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</si>
  <si>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</si>
  <si>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</si>
  <si>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</si>
  <si>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</si>
  <si>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</si>
  <si>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</si>
  <si>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</si>
  <si>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</si>
  <si>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</si>
  <si>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</si>
  <si>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</si>
  <si>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</si>
  <si>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</si>
  <si>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</si>
  <si>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</si>
  <si>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</si>
  <si>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</si>
  <si>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</si>
  <si>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</si>
  <si>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</si>
  <si>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</si>
  <si>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</si>
  <si>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</si>
  <si>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</si>
  <si>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</si>
  <si>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</si>
  <si>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</si>
  <si>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</si>
  <si>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</si>
  <si>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</si>
  <si>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</si>
  <si>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</si>
  <si>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</si>
  <si>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</si>
  <si>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</si>
  <si>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</si>
  <si>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</si>
  <si>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</si>
  <si>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</si>
  <si>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</si>
  <si>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</si>
  <si>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</si>
  <si>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</si>
  <si>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</si>
  <si>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</si>
  <si>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</si>
  <si>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</si>
  <si>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</si>
  <si>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</si>
  <si>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</si>
  <si>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</si>
  <si>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</si>
  <si>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</si>
  <si>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</si>
  <si>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</si>
  <si>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</si>
  <si>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</si>
  <si>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</si>
  <si>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</si>
  <si>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</si>
  <si>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</si>
  <si>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</si>
  <si>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</si>
  <si>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</si>
  <si>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</si>
  <si>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</si>
  <si>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</si>
  <si>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</si>
  <si>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</si>
  <si>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</si>
  <si>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</si>
  <si>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</si>
  <si>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</si>
  <si>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</si>
  <si>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</si>
  <si>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</si>
  <si>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</si>
  <si>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</si>
  <si>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</si>
  <si>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</si>
  <si>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</si>
  <si>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</si>
  <si>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</si>
  <si>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</si>
  <si>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</si>
  <si>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</si>
  <si>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</si>
  <si>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</si>
  <si>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</si>
  <si>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</si>
  <si>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</si>
  <si>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</si>
  <si>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</si>
  <si>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</si>
  <si>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</si>
  <si>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</si>
  <si>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</si>
  <si>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</si>
  <si>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</si>
  <si>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</si>
  <si>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</si>
  <si>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</si>
  <si>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</si>
  <si>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</si>
  <si>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</si>
  <si>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</si>
  <si>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</si>
  <si>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</si>
  <si>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</si>
  <si>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</si>
  <si>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</si>
  <si>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</si>
  <si>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</si>
  <si>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</si>
  <si>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</si>
  <si>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</si>
  <si>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</si>
  <si>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</si>
  <si>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</si>
  <si>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</si>
  <si>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</si>
  <si>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</si>
  <si>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</si>
  <si>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</si>
  <si>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</si>
  <si>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</si>
  <si>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</si>
  <si>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</si>
  <si>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</si>
  <si>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</si>
  <si>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</si>
  <si>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</si>
  <si>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</si>
  <si>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</si>
  <si>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</si>
  <si>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</si>
  <si>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</si>
  <si>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</si>
  <si>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</si>
  <si>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</si>
  <si>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</si>
  <si>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</si>
  <si>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</si>
  <si>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</si>
  <si>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</si>
  <si>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</si>
  <si>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</si>
  <si>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</si>
  <si>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</si>
  <si>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</si>
  <si>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</si>
  <si>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</si>
  <si>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</si>
  <si>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</si>
  <si>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</si>
  <si>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</si>
  <si>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</si>
  <si>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</si>
  <si>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</si>
  <si>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</si>
  <si>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</si>
  <si>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</si>
  <si>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</si>
  <si>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</si>
  <si>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</si>
  <si>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</si>
  <si>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</si>
  <si>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</si>
  <si>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</si>
  <si>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</si>
  <si>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</si>
  <si>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</si>
  <si>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</si>
  <si>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</si>
  <si>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</si>
  <si>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</si>
  <si>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</si>
  <si>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</si>
  <si>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</si>
  <si>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</si>
  <si>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</si>
  <si>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</si>
  <si>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</si>
  <si>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</si>
  <si>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</si>
  <si>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</si>
  <si>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</si>
  <si>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</si>
  <si>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</si>
  <si>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</si>
  <si>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</si>
  <si>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</si>
  <si>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</si>
  <si>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</si>
  <si>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</si>
  <si>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</si>
  <si>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</si>
  <si>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</si>
  <si>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</si>
  <si>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</si>
  <si>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</si>
  <si>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</si>
  <si>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</si>
  <si>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</si>
  <si>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</si>
  <si>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</si>
  <si>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</si>
  <si>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</si>
  <si>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</si>
  <si>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</si>
  <si>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</si>
  <si>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</si>
  <si>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</si>
  <si>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</si>
  <si>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</si>
  <si>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</si>
  <si>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</si>
  <si>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</si>
  <si>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</si>
  <si>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</si>
  <si>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</si>
  <si>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</si>
  <si>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</si>
  <si>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</si>
  <si>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</si>
  <si>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</si>
  <si>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</si>
  <si>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</si>
  <si>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</si>
  <si>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</si>
  <si>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</si>
  <si>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</si>
  <si>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</si>
  <si>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</si>
  <si>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</si>
  <si>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</si>
  <si>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</si>
  <si>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</si>
  <si>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</si>
  <si>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</si>
  <si>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</si>
  <si>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</si>
  <si>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</si>
  <si>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</si>
  <si>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</si>
  <si>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</si>
  <si>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</si>
  <si>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</si>
  <si>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</si>
  <si>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</si>
  <si>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</si>
  <si>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</si>
  <si>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</si>
  <si>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</si>
  <si>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</si>
  <si>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</si>
  <si>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</si>
  <si>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</si>
  <si>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</si>
  <si>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</si>
  <si>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</si>
  <si>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</si>
  <si>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</si>
  <si>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</si>
  <si>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</si>
  <si>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</si>
  <si>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</si>
  <si>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</si>
  <si>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</si>
  <si>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</si>
  <si>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</si>
  <si>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</si>
  <si>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</si>
  <si>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</si>
  <si>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</si>
  <si>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</si>
  <si>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</si>
  <si>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</si>
  <si>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</si>
  <si>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</si>
  <si>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</si>
  <si>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</si>
  <si>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</si>
  <si>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</si>
  <si>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</si>
  <si>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</si>
  <si>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</si>
  <si>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</si>
  <si>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</si>
  <si>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</si>
  <si>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</si>
  <si>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</si>
  <si>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</si>
  <si>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</si>
  <si>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</si>
  <si>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</si>
  <si>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</si>
  <si>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</si>
  <si>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</si>
  <si>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</si>
  <si>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</si>
  <si>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</si>
  <si>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</si>
  <si>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</si>
  <si>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</si>
  <si>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</si>
  <si>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</si>
  <si>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</si>
  <si>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</si>
  <si>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</si>
  <si>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</si>
  <si>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</si>
  <si>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</si>
  <si>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</si>
  <si>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</si>
  <si>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</si>
  <si>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</si>
  <si>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</si>
  <si>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</si>
  <si>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</si>
  <si>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</si>
  <si>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</si>
  <si>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</si>
  <si>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</si>
  <si>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</si>
  <si>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</si>
  <si>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</si>
  <si>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</si>
  <si>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</si>
  <si>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</si>
  <si>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</si>
  <si>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</si>
  <si>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</si>
  <si>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</si>
  <si>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</si>
  <si>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</si>
  <si>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</si>
  <si>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</si>
  <si>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</si>
  <si>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</si>
  <si>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</si>
  <si>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</si>
  <si>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</si>
  <si>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</si>
  <si>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</si>
  <si>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</si>
  <si>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</si>
  <si>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</si>
  <si>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</si>
  <si>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</si>
  <si>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</si>
  <si>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</si>
  <si>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</si>
  <si>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</si>
  <si>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</si>
  <si>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</si>
  <si>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</si>
  <si>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</si>
  <si>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</si>
  <si>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</si>
  <si>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</si>
  <si>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</si>
  <si>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</si>
  <si>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</si>
  <si>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</si>
  <si>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</si>
  <si>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</si>
  <si>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</si>
  <si>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</si>
  <si>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</si>
  <si>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</si>
  <si>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</si>
  <si>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</si>
  <si>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</si>
  <si>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</si>
  <si>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</si>
  <si>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</si>
  <si>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</si>
  <si>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</si>
  <si>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</si>
  <si>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</si>
  <si>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</si>
  <si>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</si>
  <si>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</si>
  <si>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</si>
  <si>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</si>
  <si>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</si>
  <si>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</si>
  <si>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</si>
  <si>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</si>
  <si>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</si>
  <si>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</si>
  <si>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</si>
  <si>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</si>
  <si>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</si>
  <si>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</si>
  <si>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</si>
  <si>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</si>
  <si>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</si>
  <si>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</si>
  <si>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</si>
  <si>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</si>
  <si>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</si>
  <si>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</si>
  <si>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</si>
  <si>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</si>
  <si>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</si>
  <si>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</si>
  <si>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</si>
  <si>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</si>
  <si>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</si>
  <si>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</si>
  <si>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</si>
  <si>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</si>
  <si>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</si>
  <si>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</si>
  <si>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</si>
  <si>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</si>
  <si>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</si>
  <si>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</si>
  <si>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</si>
  <si>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</si>
  <si>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</si>
  <si>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</si>
  <si>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</si>
  <si>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</si>
  <si>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</si>
  <si>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</si>
  <si>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</si>
  <si>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</si>
  <si>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</si>
  <si>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</si>
  <si>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</si>
  <si>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</si>
  <si>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</si>
  <si>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</si>
  <si>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</si>
  <si>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</si>
  <si>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</si>
  <si>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</si>
  <si>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</si>
  <si>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</si>
  <si>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</si>
  <si>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</si>
  <si>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</si>
  <si>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</si>
  <si>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</si>
  <si>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</si>
  <si>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</si>
  <si>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</si>
  <si>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</si>
  <si>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</si>
  <si>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</si>
  <si>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</si>
  <si>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</si>
  <si>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</si>
  <si>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</si>
  <si>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</si>
  <si>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</si>
  <si>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</si>
  <si>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</si>
  <si>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</si>
  <si>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</si>
  <si>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</si>
  <si>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</si>
  <si>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</si>
  <si>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</si>
  <si>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</si>
  <si>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</si>
  <si>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</si>
  <si>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</si>
  <si>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</si>
  <si>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</si>
  <si>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</si>
  <si>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</si>
  <si>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</si>
  <si>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</si>
  <si>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</si>
  <si>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</si>
  <si>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</si>
  <si>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</si>
  <si>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</si>
  <si>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</si>
  <si>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</si>
  <si>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</si>
  <si>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</si>
  <si>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</si>
  <si>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</si>
  <si>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</si>
  <si>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</si>
  <si>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</si>
  <si>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</si>
  <si>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</si>
  <si>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</si>
  <si>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</si>
  <si>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</si>
  <si>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</si>
  <si>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</si>
  <si>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</si>
  <si>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</si>
  <si>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</si>
  <si>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</si>
  <si>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</si>
  <si>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</si>
  <si>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</si>
  <si>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</si>
  <si>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</si>
  <si>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</si>
  <si>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</si>
  <si>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</si>
  <si>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</si>
  <si>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</si>
  <si>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</si>
  <si>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</si>
  <si>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</si>
  <si>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</si>
  <si>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</si>
  <si>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</si>
  <si>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</si>
  <si>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</si>
  <si>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</si>
  <si>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</si>
  <si>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</si>
  <si>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</si>
  <si>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</si>
  <si>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</si>
  <si>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</si>
  <si>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</si>
  <si>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</si>
  <si>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</si>
  <si>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</si>
  <si>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</si>
  <si>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</si>
  <si>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</si>
  <si>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</si>
  <si>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</si>
  <si>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</si>
  <si>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</si>
  <si>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</si>
  <si>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</si>
  <si>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</si>
  <si>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</si>
  <si>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</si>
  <si>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</si>
  <si>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</si>
  <si>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</si>
  <si>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</si>
  <si>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</si>
  <si>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</si>
  <si>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</si>
  <si>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</si>
  <si>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</si>
  <si>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</si>
  <si>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</si>
  <si>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</si>
  <si>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</si>
  <si>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</si>
  <si>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</si>
  <si>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</si>
  <si>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</si>
  <si>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</si>
  <si>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</si>
  <si>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</si>
  <si>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</si>
  <si>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</si>
  <si>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</si>
  <si>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</si>
  <si>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</si>
  <si>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</si>
  <si>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</si>
  <si>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</si>
  <si>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</si>
  <si>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</si>
  <si>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</si>
  <si>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</si>
  <si>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</si>
  <si>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</si>
  <si>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</si>
  <si>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</si>
  <si>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</si>
  <si>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</si>
  <si>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</si>
  <si>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</si>
  <si>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</si>
  <si>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</si>
  <si>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</si>
  <si>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</si>
  <si>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</si>
  <si>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</si>
  <si>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</si>
  <si>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</si>
  <si>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</si>
  <si>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</si>
  <si>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</si>
  <si>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</si>
  <si>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</si>
  <si>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</si>
  <si>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</si>
  <si>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</si>
  <si>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</si>
  <si>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</si>
  <si>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</si>
  <si>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</si>
  <si>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</si>
  <si>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</si>
  <si>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</si>
  <si>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</si>
  <si>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</si>
  <si>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</si>
  <si>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</si>
  <si>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</si>
  <si>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</si>
  <si>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</si>
  <si>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</si>
  <si>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</si>
  <si>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</si>
  <si>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</si>
  <si>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</si>
  <si>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</si>
  <si>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</si>
  <si>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</si>
  <si>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</si>
  <si>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</si>
  <si>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</si>
  <si>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</si>
  <si>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</si>
  <si>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</si>
  <si>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</si>
  <si>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</si>
  <si>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</si>
  <si>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</si>
  <si>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</si>
  <si>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</si>
  <si>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</si>
  <si>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</si>
  <si>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</si>
  <si>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</si>
  <si>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</si>
  <si>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</si>
  <si>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</si>
  <si>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</si>
  <si>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</si>
  <si>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</si>
  <si>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</si>
  <si>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</si>
  <si>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</si>
  <si>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</si>
  <si>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</si>
  <si>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</si>
  <si>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</si>
  <si>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</si>
  <si>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</si>
  <si>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</si>
  <si>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</si>
  <si>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</si>
  <si>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</si>
  <si>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</si>
  <si>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</si>
  <si>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</si>
  <si>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</si>
  <si>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</si>
  <si>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</si>
  <si>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</si>
  <si>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</si>
  <si>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</si>
  <si>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</si>
  <si>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</si>
  <si>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</si>
  <si>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</si>
  <si>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</si>
  <si>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</si>
  <si>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</si>
  <si>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</si>
  <si>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</si>
  <si>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</si>
  <si>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</si>
  <si>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</si>
  <si>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</si>
  <si>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</si>
  <si>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</si>
  <si>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</si>
  <si>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</si>
  <si>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</si>
  <si>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</si>
  <si>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</si>
  <si>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</si>
  <si>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</si>
  <si>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</si>
  <si>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</si>
  <si>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</si>
  <si>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</si>
  <si>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</si>
  <si>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</si>
  <si>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</si>
  <si>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</si>
  <si>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</si>
  <si>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</si>
  <si>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</si>
  <si>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</si>
  <si>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</si>
  <si>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</si>
  <si>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</si>
  <si>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</si>
  <si>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</si>
  <si>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</si>
  <si>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</si>
  <si>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</si>
  <si>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</si>
  <si>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</si>
  <si>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</si>
  <si>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</si>
  <si>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</si>
  <si>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</si>
  <si>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</si>
  <si>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</si>
  <si>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</si>
  <si>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</si>
  <si>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</si>
  <si>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</si>
  <si>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</si>
  <si>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</si>
  <si>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</si>
  <si>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</si>
  <si>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</si>
  <si>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</si>
  <si>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</si>
  <si>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</si>
  <si>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</si>
  <si>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</si>
  <si>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</si>
  <si>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</si>
  <si>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</si>
  <si>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</si>
  <si>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</si>
  <si>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</si>
  <si>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</si>
  <si>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</si>
  <si>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</si>
  <si>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</si>
  <si>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</si>
  <si>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</si>
  <si>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</si>
  <si>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</si>
  <si>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</si>
  <si>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</si>
  <si>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</si>
  <si>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</si>
  <si>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</si>
  <si>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</si>
  <si>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</si>
  <si>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</si>
  <si>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</si>
  <si>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</si>
  <si>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</si>
  <si>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</si>
  <si>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</si>
  <si>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</si>
  <si>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</si>
  <si>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</si>
  <si>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</si>
  <si>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</si>
  <si>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</si>
  <si>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</si>
  <si>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</si>
  <si>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</si>
  <si>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</si>
  <si>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</si>
  <si>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</si>
  <si>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</si>
  <si>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</si>
  <si>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</si>
  <si>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</si>
  <si>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</si>
  <si>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</si>
  <si>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</si>
  <si>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</si>
  <si>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</si>
  <si>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</si>
  <si>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</si>
  <si>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</si>
  <si>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</si>
  <si>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</si>
  <si>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</si>
  <si>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</si>
  <si>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</si>
  <si>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</si>
  <si>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</si>
  <si>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</si>
  <si>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</si>
  <si>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</si>
  <si>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</si>
  <si>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</si>
  <si>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</si>
  <si>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</si>
  <si>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</si>
  <si>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</si>
  <si>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</si>
  <si>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</si>
  <si>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</si>
  <si>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</si>
  <si>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</si>
  <si>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</si>
  <si>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</si>
  <si>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</si>
  <si>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</si>
  <si>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</si>
  <si>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</si>
  <si>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</si>
  <si>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</si>
  <si>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</si>
  <si>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</si>
  <si>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</si>
  <si>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</si>
  <si>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</si>
  <si>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</si>
  <si>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</si>
  <si>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</si>
  <si>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</si>
  <si>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</si>
  <si>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</si>
  <si>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</si>
  <si>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</si>
  <si>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</si>
  <si>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</si>
  <si>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</si>
  <si>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</si>
  <si>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</si>
  <si>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</si>
  <si>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</si>
  <si>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</si>
  <si>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</si>
  <si>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</si>
  <si>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</si>
  <si>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</si>
  <si>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</si>
  <si>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</si>
  <si>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</si>
  <si>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</si>
  <si>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</si>
  <si>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</si>
  <si>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</si>
  <si>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</si>
  <si>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</si>
  <si>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</si>
  <si>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</si>
  <si>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</si>
  <si>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</si>
  <si>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</si>
  <si>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</si>
  <si>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</si>
  <si>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</si>
  <si>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</si>
  <si>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</si>
  <si>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</si>
  <si>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</si>
  <si>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</si>
  <si>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</si>
  <si>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</si>
  <si>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</si>
  <si>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</si>
  <si>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</si>
  <si>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</si>
  <si>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</si>
  <si>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</si>
  <si>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</si>
  <si>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</si>
  <si>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</si>
  <si>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</si>
  <si>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</si>
  <si>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</si>
  <si>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</si>
  <si>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</si>
  <si>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</si>
  <si>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</si>
  <si>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</si>
  <si>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</si>
  <si>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</si>
  <si>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</si>
  <si>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</si>
  <si>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</si>
  <si>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</si>
  <si>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</si>
  <si>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</si>
  <si>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</si>
  <si>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</si>
  <si>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</si>
  <si>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</si>
  <si>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</si>
  <si>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</si>
  <si>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</si>
  <si>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</si>
  <si>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</si>
  <si>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</si>
  <si>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</si>
  <si>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</si>
  <si>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</si>
  <si>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</si>
  <si>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</si>
  <si>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</si>
  <si>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</si>
  <si>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</si>
  <si>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</si>
  <si>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</si>
  <si>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</si>
  <si>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</si>
  <si>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</si>
  <si>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</si>
  <si>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</si>
  <si>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</si>
  <si>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</si>
  <si>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</si>
  <si>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</si>
  <si>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</si>
  <si>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</si>
  <si>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</si>
  <si>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</si>
  <si>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</si>
  <si>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</si>
  <si>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</si>
  <si>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</si>
  <si>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</si>
  <si>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</si>
  <si>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</si>
  <si>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</si>
  <si>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</si>
  <si>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</si>
  <si>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</si>
  <si>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</si>
  <si>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</si>
  <si>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</si>
  <si>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</si>
  <si>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</si>
  <si>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</si>
  <si>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</si>
  <si>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</si>
  <si>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</si>
  <si>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</si>
  <si>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</si>
  <si>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</si>
  <si>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</si>
  <si>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</si>
  <si>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</si>
  <si>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</si>
  <si>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</si>
  <si>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</si>
  <si>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</si>
  <si>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</si>
  <si>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</si>
  <si>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</si>
  <si>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</si>
  <si>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</si>
  <si>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</si>
  <si>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</si>
  <si>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</si>
  <si>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</si>
  <si>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</si>
  <si>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</si>
  <si>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</si>
  <si>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</si>
  <si>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</si>
  <si>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</si>
  <si>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</si>
  <si>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</si>
  <si>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</si>
  <si>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</si>
  <si>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</si>
  <si>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</si>
  <si>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</si>
  <si>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</si>
  <si>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</si>
  <si>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</si>
  <si>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</si>
  <si>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</si>
  <si>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</si>
  <si>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</si>
  <si>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</si>
  <si>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</si>
  <si>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</si>
  <si>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</si>
  <si>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</si>
  <si>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</si>
  <si>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</si>
  <si>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</si>
  <si>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</si>
  <si>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</si>
  <si>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</si>
  <si>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</si>
  <si>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</si>
  <si>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</si>
  <si>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</si>
  <si>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</si>
  <si>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</si>
  <si>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</si>
  <si>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</si>
  <si>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</si>
  <si>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</si>
  <si>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</si>
  <si>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</si>
  <si>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</si>
  <si>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</si>
  <si>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</si>
  <si>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</si>
  <si>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</si>
  <si>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</si>
  <si>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</si>
  <si>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</si>
  <si>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</si>
  <si>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</si>
  <si>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</si>
  <si>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</si>
  <si>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</si>
  <si>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</si>
  <si>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</si>
  <si>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</si>
  <si>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</si>
  <si>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</si>
  <si>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</si>
  <si>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</si>
  <si>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</si>
  <si>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</si>
  <si>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</si>
  <si>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</si>
  <si>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</si>
  <si>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</si>
  <si>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</si>
  <si>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</si>
  <si>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</si>
  <si>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</si>
  <si>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</si>
  <si>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</si>
  <si>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</si>
  <si>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</si>
  <si>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</si>
  <si>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</si>
  <si>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</si>
  <si>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</si>
  <si>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</si>
  <si>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</si>
  <si>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</si>
  <si>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</si>
  <si>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</si>
  <si>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</si>
  <si>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</si>
  <si>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</si>
  <si>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</si>
  <si>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</si>
  <si>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</si>
  <si>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</si>
  <si>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</si>
  <si>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</si>
  <si>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</si>
  <si>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</si>
  <si>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</si>
  <si>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</si>
  <si>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</si>
  <si>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</si>
  <si>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</si>
  <si>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</si>
  <si>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</si>
  <si>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</si>
  <si>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</si>
  <si>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</si>
  <si>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</si>
  <si>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</si>
  <si>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</si>
  <si>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</si>
  <si>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</si>
  <si>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</si>
  <si>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</si>
  <si>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</si>
  <si>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</si>
  <si>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</si>
  <si>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</si>
  <si>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</si>
  <si>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</si>
  <si>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</si>
  <si>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</si>
  <si>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</si>
  <si>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</si>
  <si>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</si>
  <si>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</si>
  <si>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</si>
  <si>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</si>
  <si>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</si>
  <si>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</si>
  <si>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</si>
  <si>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</si>
  <si>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</si>
  <si>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</si>
  <si>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</si>
  <si>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</si>
  <si>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</si>
  <si>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</si>
  <si>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</si>
  <si>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</si>
  <si>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</si>
  <si>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</si>
  <si>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</si>
  <si>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</si>
  <si>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</si>
  <si>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</si>
  <si>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</si>
  <si>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</si>
  <si>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</si>
  <si>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</si>
  <si>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</si>
  <si>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</si>
  <si>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</si>
  <si>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</si>
  <si>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</si>
  <si>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</si>
  <si>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</si>
  <si>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</si>
  <si>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</si>
  <si>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</si>
  <si>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</si>
  <si>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</si>
  <si>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</si>
  <si>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</si>
  <si>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</si>
  <si>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</si>
  <si>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</si>
  <si>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</si>
  <si>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</si>
  <si>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</si>
  <si>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</si>
  <si>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</si>
  <si>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</si>
  <si>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</si>
  <si>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</si>
  <si>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</si>
  <si>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</si>
  <si>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</si>
  <si>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</si>
  <si>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</si>
  <si>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</si>
  <si>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</si>
  <si>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</si>
  <si>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</si>
  <si>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</si>
  <si>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</si>
  <si>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</si>
  <si>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</si>
  <si>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</si>
  <si>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</si>
  <si>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</si>
  <si>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</si>
  <si>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</si>
  <si>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</si>
  <si>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</si>
  <si>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</si>
  <si>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</si>
  <si>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</si>
  <si>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</si>
  <si>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</si>
  <si>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</si>
  <si>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</si>
  <si>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</si>
  <si>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</si>
  <si>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</si>
  <si>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</si>
  <si>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</si>
  <si>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</si>
  <si>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</si>
  <si>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</si>
  <si>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</si>
  <si>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</si>
  <si>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</si>
  <si>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</si>
  <si>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</si>
  <si>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</si>
  <si>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</si>
  <si>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</si>
  <si>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</si>
  <si>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</si>
  <si>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</si>
  <si>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</si>
  <si>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</si>
  <si>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</si>
  <si>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</si>
  <si>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</si>
  <si>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</si>
  <si>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</si>
  <si>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</si>
  <si>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</si>
  <si>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</si>
  <si>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</si>
  <si>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</si>
  <si>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</si>
  <si>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</si>
  <si>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</si>
  <si>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</si>
  <si>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</si>
  <si>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</si>
  <si>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</si>
  <si>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</si>
  <si>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</si>
  <si>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</si>
  <si>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</si>
  <si>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</si>
  <si>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</si>
  <si>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</si>
  <si>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</si>
  <si>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</si>
  <si>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</si>
  <si>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</si>
  <si>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</si>
  <si>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</si>
  <si>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</si>
  <si>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</si>
  <si>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</si>
  <si>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</si>
  <si>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</si>
  <si>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</si>
  <si>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</si>
  <si>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</si>
  <si>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</si>
  <si>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</si>
  <si>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</si>
  <si>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</si>
  <si>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</si>
  <si>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</si>
  <si>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</si>
  <si>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</si>
  <si>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</si>
  <si>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</si>
  <si>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</si>
  <si>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</si>
  <si>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</si>
  <si>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</si>
  <si>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</si>
  <si>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</si>
  <si>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</si>
  <si>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</si>
  <si>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</si>
  <si>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</si>
  <si>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</si>
  <si>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</si>
  <si>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</si>
  <si>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</si>
  <si>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</si>
  <si>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</si>
  <si>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</si>
  <si>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</si>
  <si>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</si>
  <si>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</si>
  <si>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</si>
  <si>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</si>
  <si>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</si>
  <si>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</si>
  <si>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</si>
  <si>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</si>
  <si>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</si>
  <si>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</si>
  <si>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</si>
  <si>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</si>
  <si>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</si>
  <si>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</si>
  <si>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</si>
  <si>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</si>
  <si>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</si>
  <si>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</si>
  <si>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</si>
  <si>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</si>
  <si>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</si>
  <si>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</si>
  <si>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</si>
  <si>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</si>
  <si>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</si>
  <si>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</si>
  <si>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</si>
  <si>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</si>
  <si>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</si>
  <si>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</si>
  <si>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</si>
  <si>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</si>
  <si>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</si>
  <si>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</si>
  <si>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</si>
  <si>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</si>
  <si>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</si>
  <si>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</si>
  <si>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</si>
  <si>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</si>
  <si>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</si>
  <si>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</si>
  <si>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</si>
  <si>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</si>
  <si>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</si>
  <si>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</si>
  <si>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</si>
  <si>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</si>
  <si>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</si>
  <si>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</si>
  <si>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</si>
  <si>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</si>
  <si>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</si>
  <si>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</si>
  <si>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</si>
  <si>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</si>
  <si>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</si>
  <si>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</si>
  <si>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</si>
  <si>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</si>
  <si>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</si>
  <si>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</si>
  <si>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</si>
  <si>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</si>
  <si>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</si>
  <si>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</si>
  <si>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</si>
  <si>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</si>
  <si>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</si>
  <si>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</si>
  <si>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</si>
  <si>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</si>
  <si>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</si>
  <si>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</si>
  <si>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</si>
  <si>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</si>
  <si>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</si>
  <si>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</si>
  <si>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</si>
  <si>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</si>
  <si>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</si>
  <si>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</si>
  <si>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</si>
  <si>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</si>
  <si>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</si>
  <si>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</si>
  <si>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</si>
  <si>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</si>
  <si>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</si>
  <si>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</si>
  <si>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</si>
  <si>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</si>
  <si>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</si>
  <si>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</si>
  <si>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</si>
  <si>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</si>
  <si>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</si>
  <si>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</si>
  <si>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</si>
  <si>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</si>
  <si>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</si>
  <si>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</si>
  <si>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</si>
  <si>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</si>
  <si>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</si>
  <si>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</si>
  <si>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</si>
  <si>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</si>
  <si>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</si>
  <si>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</si>
  <si>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</si>
  <si>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</si>
  <si>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</si>
  <si>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</si>
  <si>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</si>
  <si>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</si>
  <si>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</si>
  <si>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</si>
  <si>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</si>
  <si>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</si>
  <si>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</si>
  <si>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</si>
  <si>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</si>
  <si>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</si>
  <si>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</si>
  <si>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</si>
  <si>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</si>
  <si>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</si>
  <si>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</si>
  <si>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</si>
  <si>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</si>
  <si>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</si>
  <si>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</si>
  <si>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</si>
  <si>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</si>
  <si>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</si>
  <si>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</si>
  <si>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</si>
  <si>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</si>
  <si>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</si>
  <si>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</si>
  <si>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</si>
  <si>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</si>
  <si>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</si>
  <si>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</si>
  <si>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</si>
  <si>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</si>
  <si>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</si>
  <si>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</si>
  <si>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</si>
  <si>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</si>
  <si>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</si>
  <si>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</si>
  <si>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</si>
  <si>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</si>
  <si>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</si>
  <si>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</si>
  <si>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</si>
  <si>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</si>
  <si>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</si>
  <si>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</si>
  <si>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</si>
  <si>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</si>
  <si>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</si>
  <si>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</si>
  <si>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</si>
  <si>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</si>
  <si>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</si>
  <si>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</si>
  <si>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</si>
  <si>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</si>
  <si>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</si>
  <si>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</si>
  <si>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</si>
  <si>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</si>
  <si>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</si>
  <si>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</si>
  <si>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</si>
  <si>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</si>
  <si>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</si>
  <si>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</si>
  <si>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</si>
  <si>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</si>
  <si>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</si>
  <si>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</si>
  <si>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</si>
  <si>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</si>
  <si>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</si>
  <si>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</si>
  <si>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</si>
  <si>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</si>
  <si>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</si>
  <si>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</si>
  <si>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</si>
  <si>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</si>
  <si>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</si>
  <si>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</si>
  <si>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</si>
  <si>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</si>
  <si>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</si>
  <si>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</si>
  <si>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</si>
  <si>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</si>
  <si>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</si>
  <si>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</si>
  <si>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</si>
  <si>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</si>
  <si>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</si>
  <si>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</si>
  <si>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</si>
  <si>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</si>
  <si>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</si>
  <si>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</si>
  <si>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</si>
  <si>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</si>
  <si>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</si>
  <si>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</si>
  <si>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</si>
  <si>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</si>
  <si>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</si>
  <si>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</si>
  <si>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</si>
  <si>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</si>
  <si>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</si>
  <si>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</si>
  <si>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</si>
  <si>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</si>
  <si>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</si>
  <si>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</si>
  <si>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</si>
  <si>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</si>
  <si>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</si>
  <si>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</si>
  <si>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</si>
  <si>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</si>
  <si>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</si>
  <si>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</si>
  <si>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</si>
  <si>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</si>
  <si>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</si>
  <si>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</si>
  <si>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</si>
  <si>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</si>
  <si>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</si>
  <si>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</si>
  <si>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</si>
  <si>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</si>
  <si>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</si>
  <si>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</si>
  <si>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</si>
  <si>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</si>
  <si>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</si>
  <si>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</si>
  <si>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</si>
  <si>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</si>
  <si>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</si>
  <si>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</si>
  <si>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</si>
  <si>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</si>
  <si>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</si>
  <si>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</si>
  <si>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</si>
  <si>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</si>
  <si>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</si>
  <si>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</si>
  <si>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</si>
  <si>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</si>
  <si>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</si>
  <si>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</si>
  <si>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</si>
  <si>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</si>
  <si>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</si>
  <si>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</si>
  <si>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</si>
  <si>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</si>
  <si>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</si>
  <si>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</si>
  <si>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</si>
  <si>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</si>
  <si>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</si>
  <si>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</si>
  <si>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</si>
  <si>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</si>
  <si>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</si>
  <si>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</si>
  <si>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</si>
  <si>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</si>
  <si>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</si>
  <si>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</si>
  <si>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</si>
  <si>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</si>
  <si>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</si>
  <si>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</si>
  <si>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</si>
  <si>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</si>
  <si>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</si>
  <si>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</si>
  <si>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</si>
  <si>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</si>
  <si>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</si>
  <si>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</si>
  <si>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</si>
  <si>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</si>
  <si>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</si>
  <si>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</si>
  <si>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</si>
  <si>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</si>
  <si>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</si>
  <si>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</si>
  <si>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</si>
  <si>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</si>
  <si>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</si>
  <si>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</si>
  <si>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</si>
  <si>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</si>
  <si>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</si>
  <si>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</si>
  <si>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</si>
  <si>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</si>
  <si>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</si>
  <si>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</si>
  <si>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</si>
  <si>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</si>
  <si>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</si>
  <si>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</si>
  <si>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</si>
  <si>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</si>
  <si>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</si>
  <si>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</si>
  <si>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</si>
  <si>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</si>
  <si>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</si>
  <si>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</si>
  <si>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</si>
  <si>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</si>
  <si>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</si>
  <si>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</si>
  <si>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</si>
  <si>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</si>
  <si>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</si>
  <si>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</si>
  <si>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</si>
  <si>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</si>
  <si>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</si>
  <si>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</si>
  <si>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</si>
  <si>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</si>
  <si>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</si>
  <si>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</si>
  <si>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</si>
  <si>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</si>
  <si>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</si>
  <si>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</si>
  <si>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</si>
  <si>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</si>
  <si>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</si>
  <si>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</si>
  <si>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</si>
  <si>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</si>
  <si>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</si>
  <si>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</si>
  <si>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</si>
  <si>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</si>
  <si>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</si>
  <si>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</si>
  <si>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</si>
  <si>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</si>
  <si>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</si>
  <si>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</si>
  <si>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</si>
  <si>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</si>
  <si>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</si>
  <si>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</si>
  <si>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</si>
  <si>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</si>
  <si>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</si>
  <si>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</si>
  <si>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</si>
  <si>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</si>
  <si>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</si>
  <si>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</si>
  <si>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</si>
  <si>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</si>
  <si>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</si>
  <si>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</si>
  <si>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</si>
  <si>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</si>
  <si>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</si>
  <si>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</si>
  <si>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</si>
  <si>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</si>
  <si>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</si>
  <si>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</si>
  <si>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</si>
  <si>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</si>
  <si>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</si>
  <si>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</si>
  <si>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</si>
  <si>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</si>
  <si>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</si>
  <si>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</si>
  <si>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</si>
  <si>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</si>
  <si>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</si>
  <si>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</si>
  <si>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</si>
  <si>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</si>
  <si>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</si>
  <si>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</si>
  <si>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</si>
  <si>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</si>
  <si>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</si>
  <si>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</si>
  <si>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</si>
  <si>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</si>
  <si>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</si>
  <si>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</si>
  <si>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</si>
  <si>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</si>
  <si>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</si>
  <si>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</si>
  <si>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</si>
  <si>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</si>
  <si>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</si>
  <si>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</si>
  <si>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</si>
  <si>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</si>
  <si>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</si>
  <si>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</si>
  <si>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</si>
  <si>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</si>
  <si>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</si>
  <si>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</si>
  <si>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</si>
  <si>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</si>
  <si>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</si>
  <si>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</si>
  <si>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</si>
  <si>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</si>
  <si>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</si>
  <si>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</si>
  <si>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</si>
  <si>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</si>
  <si>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</si>
  <si>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</si>
  <si>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</si>
  <si>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</si>
  <si>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</si>
  <si>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</si>
  <si>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</si>
  <si>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</si>
  <si>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</si>
  <si>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</si>
  <si>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</si>
  <si>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</si>
  <si>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</si>
  <si>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</si>
  <si>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</si>
  <si>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</si>
  <si>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</si>
  <si>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</si>
  <si>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</si>
  <si>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</si>
  <si>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</si>
  <si>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</si>
  <si>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</si>
  <si>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</si>
  <si>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</si>
  <si>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</si>
  <si>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</si>
  <si>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</si>
  <si>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</si>
  <si>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</si>
  <si>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</si>
  <si>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</si>
  <si>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</si>
  <si>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</si>
  <si>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</si>
  <si>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</si>
  <si>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</si>
  <si>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</si>
  <si>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</si>
  <si>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</si>
  <si>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</si>
  <si>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</si>
  <si>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</si>
  <si>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</si>
  <si>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</si>
  <si>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</si>
  <si>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</si>
  <si>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</si>
  <si>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</si>
  <si>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</si>
  <si>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</si>
  <si>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</si>
  <si>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</si>
  <si>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</si>
  <si>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</si>
  <si>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</si>
  <si>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</si>
  <si>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</si>
  <si>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</si>
  <si>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</si>
  <si>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</si>
  <si>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</si>
  <si>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</si>
  <si>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</si>
  <si>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</si>
  <si>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</si>
  <si>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</si>
  <si>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</si>
  <si>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</si>
  <si>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</si>
  <si>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</si>
  <si>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</si>
  <si>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</si>
  <si>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</si>
  <si>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</si>
  <si>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</si>
  <si>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</si>
  <si>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</si>
  <si>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</si>
  <si>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</si>
  <si>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</si>
  <si>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</si>
  <si>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</si>
  <si>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</si>
  <si>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</si>
  <si>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</si>
  <si>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</si>
  <si>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</si>
  <si>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</si>
  <si>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</si>
  <si>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</si>
  <si>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</si>
  <si>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</si>
  <si>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</si>
  <si>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</si>
  <si>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</si>
  <si>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</si>
  <si>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</si>
  <si>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</si>
  <si>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</si>
  <si>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</si>
  <si>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</si>
  <si>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</si>
  <si>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</si>
  <si>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</si>
  <si>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</si>
  <si>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</si>
  <si>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</si>
  <si>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</si>
  <si>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</si>
  <si>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</si>
  <si>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</si>
  <si>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</si>
  <si>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</si>
  <si>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</si>
  <si>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</si>
  <si>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</si>
  <si>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</si>
  <si>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</si>
  <si>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</si>
  <si>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</si>
  <si>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</si>
  <si>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</si>
  <si>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</si>
  <si>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</si>
  <si>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</si>
  <si>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</si>
  <si>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</si>
  <si>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</si>
  <si>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</si>
  <si>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</si>
  <si>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</si>
  <si>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</si>
  <si>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</si>
  <si>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</si>
  <si>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</si>
  <si>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</si>
  <si>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</si>
  <si>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</si>
  <si>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</si>
  <si>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</si>
  <si>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</si>
  <si>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</si>
  <si>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</si>
  <si>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</si>
  <si>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</si>
  <si>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</si>
  <si>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</si>
  <si>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</si>
  <si>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</si>
  <si>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</si>
  <si>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</si>
  <si>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</si>
  <si>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</si>
  <si>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</si>
  <si>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</si>
  <si>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</si>
  <si>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</si>
  <si>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</si>
  <si>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</si>
  <si>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</si>
  <si>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</si>
  <si>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</si>
  <si>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</si>
  <si>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</si>
  <si>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</si>
  <si>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</si>
  <si>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</si>
  <si>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</si>
  <si>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</si>
  <si>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</si>
  <si>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</si>
  <si>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</si>
  <si>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</si>
  <si>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</si>
  <si>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</si>
  <si>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</si>
  <si>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</si>
  <si>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</si>
  <si>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</si>
  <si>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</si>
  <si>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</si>
  <si>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</si>
  <si>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</si>
  <si>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</si>
  <si>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</si>
  <si>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</si>
  <si>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</si>
  <si>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</si>
  <si>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</si>
  <si>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</si>
  <si>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</si>
  <si>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</si>
  <si>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</si>
  <si>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</si>
  <si>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</si>
  <si>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</si>
  <si>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</si>
  <si>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</si>
  <si>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</si>
  <si>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</si>
  <si>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</si>
  <si>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</si>
  <si>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</si>
  <si>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</si>
  <si>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</si>
  <si>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</si>
  <si>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</si>
  <si>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</si>
  <si>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</si>
  <si>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</si>
  <si>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</si>
  <si>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</si>
  <si>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</si>
  <si>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</si>
  <si>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</si>
  <si>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</si>
  <si>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</si>
  <si>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</si>
  <si>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</si>
  <si>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</si>
  <si>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</si>
  <si>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</si>
  <si>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</si>
  <si>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</si>
  <si>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</si>
  <si>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</si>
  <si>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</si>
  <si>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</si>
  <si>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</si>
  <si>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</si>
  <si>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</si>
  <si>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</si>
  <si>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</si>
  <si>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</si>
  <si>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</si>
  <si>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</si>
  <si>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</si>
  <si>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</si>
  <si>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</si>
  <si>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</si>
  <si>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</si>
  <si>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</si>
  <si>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</si>
  <si>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</si>
  <si>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</si>
  <si>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</si>
  <si>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</si>
  <si>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</si>
  <si>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</si>
  <si>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</si>
  <si>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</si>
  <si>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</si>
  <si>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</si>
  <si>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</si>
  <si>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</si>
  <si>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</si>
  <si>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</si>
  <si>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</si>
  <si>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</si>
  <si>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</si>
  <si>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</si>
  <si>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</si>
  <si>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</si>
  <si>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</si>
  <si>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</si>
  <si>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</si>
  <si>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</si>
  <si>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</si>
  <si>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</si>
  <si>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</si>
  <si>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</si>
  <si>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</si>
  <si>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</si>
  <si>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</si>
  <si>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</si>
  <si>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</si>
  <si>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</si>
  <si>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</si>
  <si>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</si>
  <si>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</si>
  <si>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</si>
  <si>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</si>
  <si>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</si>
  <si>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</si>
  <si>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</si>
  <si>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</si>
  <si>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</si>
  <si>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</si>
  <si>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</si>
  <si>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</si>
  <si>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</si>
  <si>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</si>
  <si>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</si>
  <si>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</si>
  <si>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</si>
  <si>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</si>
  <si>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</si>
  <si>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</si>
  <si>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</si>
  <si>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</si>
  <si>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</si>
  <si>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</si>
  <si>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</si>
  <si>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</si>
  <si>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</si>
  <si>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</si>
  <si>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</si>
  <si>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</si>
  <si>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</si>
  <si>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</si>
  <si>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</si>
  <si>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</si>
  <si>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</si>
  <si>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</si>
  <si>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</si>
  <si>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</si>
  <si>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</si>
  <si>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</si>
  <si>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</si>
  <si>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</si>
  <si>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</si>
  <si>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</si>
  <si>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</si>
  <si>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</si>
  <si>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</si>
  <si>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</si>
  <si>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</si>
  <si>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</si>
  <si>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</si>
  <si>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</si>
  <si>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</si>
  <si>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</si>
  <si>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</si>
  <si>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</si>
  <si>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</si>
  <si>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</si>
  <si>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</si>
  <si>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</si>
  <si>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</si>
  <si>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</si>
  <si>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</si>
  <si>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</si>
  <si>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</si>
  <si>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</si>
  <si>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</si>
  <si>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</si>
  <si>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</si>
  <si>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</si>
  <si>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</si>
  <si>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</si>
  <si>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</si>
  <si>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</si>
  <si>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</si>
  <si>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</si>
  <si>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</si>
  <si>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</si>
  <si>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</si>
  <si>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</si>
  <si>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</si>
  <si>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</si>
  <si>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</si>
  <si>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</si>
  <si>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</si>
  <si>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</si>
  <si>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</si>
  <si>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</si>
  <si>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</si>
  <si>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</si>
  <si>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</si>
  <si>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</si>
  <si>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</si>
  <si>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</si>
  <si>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</si>
  <si>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</si>
  <si>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</si>
  <si>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</si>
  <si>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</si>
  <si>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</si>
  <si>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</si>
  <si>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</si>
  <si>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</si>
  <si>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</si>
  <si>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</si>
  <si>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</si>
  <si>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</si>
  <si>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</si>
  <si>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</si>
  <si>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</si>
  <si>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</si>
  <si>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</si>
  <si>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</si>
  <si>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</si>
  <si>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</si>
  <si>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</si>
  <si>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</si>
  <si>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</si>
  <si>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</si>
  <si>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</si>
  <si>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</si>
  <si>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</si>
  <si>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</si>
  <si>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</si>
  <si>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</si>
  <si>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</si>
  <si>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</si>
  <si>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</si>
  <si>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</si>
  <si>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</si>
  <si>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</si>
  <si>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</si>
  <si>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</si>
  <si>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</si>
  <si>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</si>
  <si>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</si>
  <si>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</si>
  <si>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</si>
  <si>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</si>
  <si>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</si>
  <si>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</si>
  <si>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</si>
  <si>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</si>
  <si>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</si>
  <si>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</si>
  <si>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</si>
  <si>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</si>
  <si>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</si>
  <si>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</si>
  <si>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</si>
  <si>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</si>
  <si>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</si>
  <si>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</si>
  <si>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</si>
  <si>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</si>
  <si>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</si>
  <si>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</si>
  <si>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</si>
  <si>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</si>
  <si>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</si>
  <si>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</si>
  <si>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</si>
  <si>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</si>
  <si>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</si>
  <si>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</si>
  <si>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</si>
  <si>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</si>
  <si>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</si>
  <si>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</si>
  <si>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</si>
  <si>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</si>
  <si>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</si>
  <si>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</si>
  <si>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</si>
  <si>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</si>
  <si>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</si>
  <si>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</si>
  <si>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</si>
  <si>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</si>
  <si>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</si>
  <si>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</si>
  <si>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</si>
  <si>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</si>
  <si>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</si>
  <si>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</si>
  <si>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</si>
  <si>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</si>
  <si>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</si>
  <si>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</si>
  <si>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</si>
  <si>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</si>
  <si>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</si>
  <si>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</si>
  <si>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</si>
  <si>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</si>
  <si>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</si>
  <si>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</si>
  <si>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</si>
  <si>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</si>
  <si>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</si>
  <si>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</si>
  <si>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</si>
  <si>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</si>
  <si>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</si>
  <si>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</si>
  <si>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</si>
  <si>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</si>
  <si>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</si>
  <si>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</si>
  <si>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</si>
  <si>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</si>
  <si>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</si>
  <si>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</si>
  <si>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</si>
  <si>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</si>
  <si>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</si>
  <si>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</si>
  <si>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</si>
  <si>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</si>
  <si>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</si>
  <si>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</si>
  <si>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</si>
  <si>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</si>
  <si>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</si>
  <si>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</si>
  <si>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</si>
  <si>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</si>
  <si>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</si>
  <si>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</si>
  <si>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</si>
  <si>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</si>
  <si>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</si>
  <si>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</si>
  <si>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</si>
  <si>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</si>
  <si>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</si>
  <si>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</si>
  <si>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</si>
  <si>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</si>
  <si>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</si>
  <si>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</si>
  <si>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</si>
  <si>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</si>
  <si>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</si>
  <si>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</si>
  <si>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</si>
  <si>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</si>
  <si>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</si>
  <si>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</si>
  <si>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</si>
  <si>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</si>
  <si>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</si>
  <si>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</si>
  <si>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</si>
  <si>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</si>
  <si>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</si>
  <si>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</si>
  <si>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</si>
  <si>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</si>
  <si>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</si>
  <si>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</si>
  <si>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</si>
  <si>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</si>
  <si>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</si>
  <si>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</si>
  <si>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</si>
  <si>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</si>
  <si>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</si>
  <si>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</si>
  <si>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</si>
  <si>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</si>
  <si>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</si>
  <si>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</si>
  <si>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</si>
  <si>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</si>
  <si>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</si>
  <si>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</si>
  <si>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</si>
  <si>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</si>
  <si>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</si>
  <si>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</si>
  <si>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</si>
  <si>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</si>
  <si>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</si>
  <si>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</si>
  <si>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</si>
  <si>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</si>
  <si>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</si>
  <si>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</si>
  <si>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</si>
  <si>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</si>
  <si>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</si>
  <si>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</si>
  <si>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</si>
  <si>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</si>
  <si>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</si>
  <si>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</si>
  <si>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</si>
  <si>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</si>
  <si>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</si>
  <si>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</si>
  <si>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</si>
  <si>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</si>
  <si>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</si>
  <si>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</si>
  <si>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</si>
  <si>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</si>
  <si>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</si>
  <si>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</si>
  <si>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</si>
  <si>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</si>
  <si>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</si>
  <si>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</si>
  <si>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</si>
  <si>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</si>
  <si>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</si>
  <si>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</si>
  <si>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</si>
  <si>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</si>
  <si>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</si>
  <si>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</si>
  <si>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</si>
  <si>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</si>
  <si>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</si>
  <si>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</si>
  <si>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</si>
  <si>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</si>
  <si>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</si>
  <si>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</si>
  <si>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</si>
  <si>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</si>
  <si>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</si>
  <si>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</si>
  <si>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</si>
  <si>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</si>
  <si>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</si>
  <si>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</si>
  <si>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</si>
  <si>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</si>
  <si>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</si>
  <si>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</si>
  <si>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</si>
  <si>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</si>
  <si>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</si>
  <si>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</si>
  <si>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</si>
  <si>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</si>
  <si>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</si>
  <si>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</si>
  <si>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</si>
  <si>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</si>
  <si>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</si>
  <si>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</si>
  <si>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</si>
  <si>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</si>
  <si>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</si>
  <si>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</si>
  <si>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</si>
  <si>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</si>
  <si>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</si>
  <si>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</si>
  <si>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</si>
  <si>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</si>
  <si>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</si>
  <si>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</si>
  <si>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</si>
  <si>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</si>
  <si>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</si>
  <si>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</si>
  <si>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</si>
  <si>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</si>
  <si>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</si>
  <si>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</si>
  <si>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</si>
  <si>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</si>
  <si>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</si>
  <si>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</si>
  <si>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</si>
  <si>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</si>
  <si>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</si>
  <si>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</si>
  <si>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</si>
  <si>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</si>
  <si>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</si>
  <si>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</si>
  <si>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</si>
  <si>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</si>
  <si>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</si>
  <si>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</si>
  <si>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</si>
  <si>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</si>
  <si>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</si>
  <si>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</si>
  <si>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</si>
  <si>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</si>
  <si>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</si>
  <si>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</si>
  <si>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</si>
  <si>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</si>
  <si>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</si>
  <si>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</si>
  <si>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</si>
  <si>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</si>
  <si>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</si>
  <si>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</si>
  <si>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</si>
  <si>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</si>
  <si>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</si>
  <si>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</si>
  <si>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</si>
  <si>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</si>
  <si>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</si>
  <si>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</si>
  <si>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</si>
  <si>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</si>
  <si>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</si>
  <si>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</si>
  <si>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</si>
  <si>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</si>
  <si>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</si>
  <si>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</si>
  <si>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</si>
  <si>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</si>
  <si>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</si>
  <si>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</si>
  <si>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</si>
  <si>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</si>
  <si>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</si>
  <si>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</si>
  <si>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</si>
  <si>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</si>
  <si>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</si>
  <si>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</si>
  <si>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</si>
  <si>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</si>
  <si>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</si>
  <si>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</si>
  <si>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</si>
  <si>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</si>
  <si>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</si>
  <si>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</si>
  <si>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</si>
  <si>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</si>
  <si>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</si>
  <si>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</si>
  <si>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</si>
  <si>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</si>
  <si>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</si>
  <si>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</si>
  <si>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</si>
  <si>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</si>
  <si>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</si>
  <si>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</si>
  <si>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</si>
  <si>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</si>
  <si>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</si>
  <si>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</si>
  <si>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</si>
  <si>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</si>
  <si>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</si>
  <si>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</si>
  <si>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</si>
  <si>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</si>
  <si>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</si>
  <si>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</si>
  <si>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</si>
  <si>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</si>
  <si>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</si>
  <si>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</si>
  <si>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</si>
  <si>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</si>
  <si>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</si>
  <si>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</si>
  <si>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</si>
  <si>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</si>
  <si>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</si>
  <si>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</si>
  <si>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</si>
  <si>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</si>
  <si>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</si>
  <si>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</si>
  <si>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</si>
  <si>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</si>
  <si>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</si>
  <si>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</si>
  <si>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</si>
  <si>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</si>
  <si>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</si>
  <si>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</si>
  <si>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</si>
  <si>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</si>
  <si>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</si>
  <si>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</si>
  <si>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</si>
  <si>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</si>
  <si>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</si>
  <si>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</si>
  <si>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</si>
  <si>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</si>
  <si>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</si>
  <si>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</si>
  <si>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</si>
  <si>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</si>
  <si>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</si>
  <si>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</si>
  <si>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</si>
  <si>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</si>
  <si>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</si>
  <si>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</si>
  <si>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</si>
  <si>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</si>
  <si>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</si>
  <si>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</si>
  <si>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</si>
  <si>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</si>
  <si>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</si>
  <si>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</si>
  <si>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</si>
  <si>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</si>
  <si>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</si>
  <si>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</si>
  <si>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</si>
  <si>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</si>
  <si>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</si>
  <si>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</si>
  <si>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</si>
  <si>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</si>
  <si>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</si>
  <si>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</si>
  <si>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</si>
  <si>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</si>
  <si>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</si>
  <si>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</si>
  <si>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</si>
  <si>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</si>
  <si>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</si>
  <si>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</si>
  <si>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</si>
  <si>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</si>
  <si>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</si>
  <si>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</si>
  <si>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</si>
  <si>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</si>
  <si>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</si>
  <si>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</si>
  <si>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</si>
  <si>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</si>
  <si>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</si>
  <si>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</si>
  <si>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</si>
  <si>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</si>
  <si>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</si>
  <si>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</si>
  <si>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</si>
  <si>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</si>
  <si>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</si>
  <si>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</si>
  <si>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</si>
  <si>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</si>
  <si>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</si>
  <si>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</si>
  <si>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</si>
  <si>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</si>
  <si>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</si>
  <si>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</si>
  <si>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</si>
  <si>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</si>
  <si>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</si>
  <si>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</si>
  <si>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</si>
  <si>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</si>
  <si>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</si>
  <si>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</si>
  <si>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</si>
  <si>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</si>
  <si>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</si>
  <si>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</si>
  <si>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</si>
  <si>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</si>
  <si>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</si>
  <si>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</si>
  <si>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</si>
  <si>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</si>
  <si>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</si>
  <si>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</si>
  <si>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</si>
  <si>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</si>
  <si>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</si>
  <si>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</si>
  <si>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</si>
  <si>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</si>
  <si>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</si>
  <si>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</si>
  <si>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</si>
  <si>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</si>
  <si>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</si>
  <si>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</si>
  <si>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</si>
  <si>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</si>
  <si>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</si>
  <si>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</si>
  <si>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</si>
  <si>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</si>
  <si>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</si>
  <si>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</si>
  <si>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</si>
  <si>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</si>
  <si>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</si>
  <si>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</si>
  <si>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</si>
  <si>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</si>
  <si>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</si>
  <si>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</si>
  <si>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</si>
  <si>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</si>
  <si>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</si>
  <si>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</si>
  <si>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</si>
  <si>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</si>
  <si>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</si>
  <si>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</si>
  <si>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</si>
  <si>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</si>
  <si>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</si>
  <si>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</si>
  <si>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</si>
  <si>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</si>
  <si>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</si>
  <si>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</si>
  <si>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</si>
  <si>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</si>
  <si>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</si>
  <si>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</si>
  <si>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</si>
  <si>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</si>
  <si>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</si>
  <si>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</si>
  <si>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</si>
  <si>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</si>
  <si>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</si>
  <si>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</si>
  <si>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</si>
  <si>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</si>
  <si>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</si>
  <si>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</si>
  <si>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</si>
  <si>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</si>
  <si>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</si>
  <si>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</si>
  <si>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</si>
  <si>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</si>
  <si>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</si>
  <si>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</si>
  <si>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</si>
  <si>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</si>
  <si>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</si>
  <si>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</si>
  <si>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</si>
  <si>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</si>
  <si>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</si>
  <si>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</si>
  <si>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</si>
  <si>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</si>
  <si>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</si>
  <si>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</si>
  <si>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</si>
  <si>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</si>
  <si>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</si>
  <si>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</si>
  <si>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</si>
  <si>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</si>
  <si>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</si>
  <si>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</si>
  <si>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</si>
  <si>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</si>
  <si>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</si>
  <si>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</si>
  <si>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</si>
  <si>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</si>
  <si>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</si>
  <si>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</si>
  <si>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</si>
  <si>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</si>
  <si>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</si>
  <si>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</si>
  <si>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</si>
  <si>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</si>
  <si>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</si>
  <si>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</si>
  <si>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</si>
  <si>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</si>
  <si>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</si>
  <si>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</si>
  <si>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</si>
  <si>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</si>
  <si>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</si>
  <si>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</si>
  <si>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</si>
  <si>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</si>
  <si>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</si>
  <si>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</si>
  <si>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</si>
  <si>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</si>
  <si>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</si>
  <si>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</si>
  <si>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</si>
  <si>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</si>
  <si>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</si>
  <si>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</si>
  <si>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</si>
  <si>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</si>
  <si>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</si>
  <si>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</si>
  <si>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</si>
  <si>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</si>
  <si>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</si>
  <si>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</si>
  <si>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</si>
  <si>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</si>
  <si>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</si>
  <si>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</si>
  <si>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</si>
  <si>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</si>
  <si>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</si>
  <si>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</si>
  <si>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</si>
  <si>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</si>
  <si>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</si>
  <si>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</si>
  <si>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</si>
  <si>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</si>
  <si>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</si>
  <si>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</si>
  <si>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</si>
  <si>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</si>
  <si>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</si>
  <si>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</si>
  <si>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</si>
  <si>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</si>
  <si>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</si>
  <si>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</si>
  <si>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</si>
  <si>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</si>
  <si>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</si>
  <si>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</si>
  <si>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</si>
  <si>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</si>
  <si>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</si>
  <si>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</si>
  <si>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</si>
  <si>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</si>
  <si>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</si>
  <si>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</si>
  <si>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</si>
  <si>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</si>
  <si>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</si>
  <si>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</si>
  <si>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</si>
  <si>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</si>
  <si>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</si>
  <si>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</si>
  <si>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</si>
  <si>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</si>
  <si>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</si>
  <si>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</si>
  <si>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</si>
  <si>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</si>
  <si>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</si>
  <si>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</si>
  <si>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</si>
  <si>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</si>
  <si>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</si>
  <si>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</si>
  <si>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</si>
  <si>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</si>
  <si>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</si>
  <si>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</si>
  <si>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</si>
  <si>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</si>
  <si>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</si>
  <si>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</si>
  <si>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</si>
  <si>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</si>
  <si>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</si>
  <si>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</si>
  <si>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</si>
  <si>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</si>
  <si>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</si>
  <si>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</si>
  <si>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</si>
  <si>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</si>
  <si>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</si>
  <si>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</si>
  <si>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</si>
  <si>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</si>
  <si>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</si>
  <si>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</si>
  <si>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</si>
  <si>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</si>
  <si>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</si>
  <si>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</si>
  <si>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</si>
  <si>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</si>
  <si>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</si>
  <si>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</si>
  <si>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</si>
  <si>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</si>
  <si>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</si>
  <si>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</si>
  <si>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</si>
  <si>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</si>
  <si>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</si>
  <si>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</si>
  <si>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</si>
  <si>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</si>
  <si>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</si>
  <si>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</si>
  <si>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</si>
  <si>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</si>
  <si>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</si>
  <si>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</si>
  <si>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</si>
  <si>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</si>
  <si>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</si>
  <si>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</si>
  <si>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</si>
  <si>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</si>
  <si>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</si>
  <si>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</si>
  <si>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</si>
  <si>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</si>
  <si>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</si>
  <si>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</si>
  <si>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</si>
  <si>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</si>
  <si>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</si>
  <si>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</si>
  <si>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</si>
  <si>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</si>
  <si>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</si>
  <si>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</si>
  <si>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</si>
  <si>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</si>
  <si>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</si>
  <si>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</si>
  <si>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</si>
  <si>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</si>
  <si>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</si>
  <si>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</si>
  <si>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</si>
  <si>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</si>
  <si>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</si>
  <si>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</si>
  <si>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</si>
  <si>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</si>
  <si>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</si>
  <si>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</si>
  <si>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</si>
  <si>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</si>
  <si>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</si>
  <si>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</si>
  <si>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</si>
  <si>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</si>
  <si>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</si>
  <si>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</si>
  <si>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</si>
  <si>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</si>
  <si>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</si>
  <si>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</si>
  <si>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</si>
  <si>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</si>
  <si>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</si>
  <si>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</si>
  <si>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</si>
  <si>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</si>
  <si>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</si>
  <si>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</si>
  <si>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</si>
  <si>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</si>
  <si>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</si>
  <si>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</si>
  <si>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</si>
  <si>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</si>
  <si>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</si>
  <si>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</si>
  <si>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</si>
  <si>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</si>
  <si>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</si>
  <si>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</si>
  <si>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</si>
  <si>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</si>
  <si>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</si>
  <si>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</si>
  <si>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</si>
  <si>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</si>
  <si>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</si>
  <si>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</si>
  <si>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</si>
  <si>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</si>
  <si>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</si>
  <si>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</si>
  <si>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</si>
  <si>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</si>
  <si>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</si>
  <si>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</si>
  <si>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</si>
  <si>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</si>
  <si>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</si>
  <si>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</si>
  <si>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</si>
  <si>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</si>
  <si>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</si>
  <si>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</si>
  <si>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</si>
  <si>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</si>
  <si>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</si>
  <si>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</si>
  <si>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</si>
  <si>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</si>
  <si>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</si>
  <si>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</si>
  <si>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</si>
  <si>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</si>
  <si>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</si>
  <si>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</si>
  <si>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</si>
  <si>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</si>
  <si>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</si>
  <si>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</si>
  <si>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</si>
  <si>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</si>
  <si>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</si>
  <si>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</si>
  <si>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</si>
  <si>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</si>
  <si>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</si>
  <si>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</si>
  <si>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</si>
  <si>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</si>
  <si>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</si>
  <si>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</si>
  <si>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</si>
  <si>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</si>
  <si>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</si>
  <si>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</si>
  <si>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</si>
  <si>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</si>
  <si>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</si>
  <si>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</si>
  <si>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</si>
  <si>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</si>
  <si>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</si>
  <si>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</si>
  <si>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</si>
  <si>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</si>
  <si>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</si>
  <si>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</si>
  <si>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</si>
  <si>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</si>
  <si>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</si>
  <si>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</si>
  <si>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</si>
  <si>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</si>
  <si>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</si>
  <si>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</si>
  <si>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</si>
  <si>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</si>
  <si>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</si>
  <si>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</si>
  <si>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</si>
  <si>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</si>
  <si>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</si>
  <si>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</si>
  <si>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</si>
  <si>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</si>
  <si>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</si>
  <si>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</si>
  <si>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</si>
  <si>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</si>
  <si>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</si>
  <si>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</si>
  <si>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</si>
  <si>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</si>
  <si>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</si>
  <si>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</si>
  <si>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</si>
  <si>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</si>
  <si>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</si>
  <si>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</si>
  <si>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</si>
  <si>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</si>
  <si>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</si>
  <si>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</si>
  <si>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</si>
  <si>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</si>
  <si>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</si>
  <si>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</si>
  <si>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</si>
  <si>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</si>
  <si>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</si>
  <si>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</si>
  <si>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</si>
  <si>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</si>
  <si>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</si>
  <si>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</si>
  <si>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</si>
  <si>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</si>
  <si>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</si>
  <si>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</si>
  <si>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</si>
  <si>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</si>
  <si>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</si>
  <si>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</si>
  <si>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</si>
  <si>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</si>
  <si>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</si>
  <si>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</si>
  <si>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</si>
  <si>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</si>
  <si>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</si>
  <si>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</si>
  <si>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</si>
  <si>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</si>
  <si>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</si>
  <si>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</si>
  <si>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</si>
  <si>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</si>
  <si>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</si>
  <si>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</si>
  <si>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</si>
  <si>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</si>
  <si>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</si>
  <si>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</si>
  <si>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</si>
  <si>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</si>
  <si>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</si>
  <si>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</si>
  <si>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</si>
  <si>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</si>
  <si>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</si>
  <si>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</si>
  <si>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</si>
  <si>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</si>
  <si>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</si>
  <si>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</si>
  <si>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</si>
  <si>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</si>
  <si>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</si>
  <si>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</si>
  <si>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</si>
  <si>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</si>
  <si>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</si>
  <si>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</si>
  <si>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</si>
  <si>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</si>
  <si>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</si>
  <si>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</si>
  <si>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</si>
  <si>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</si>
  <si>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</si>
  <si>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</si>
  <si>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</si>
  <si>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</si>
  <si>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</si>
  <si>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</si>
  <si>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</si>
  <si>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</si>
  <si>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</si>
  <si>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</si>
  <si>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</si>
  <si>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</si>
  <si>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</si>
  <si>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</si>
  <si>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</si>
  <si>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</si>
  <si>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</si>
  <si>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</si>
  <si>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</si>
  <si>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</si>
  <si>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</si>
  <si>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</si>
  <si>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</si>
  <si>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</si>
  <si>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</si>
  <si>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</si>
  <si>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</si>
  <si>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</si>
  <si>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</si>
  <si>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</si>
  <si>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</si>
  <si>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</si>
  <si>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</si>
  <si>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</si>
  <si>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</si>
  <si>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</si>
  <si>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</si>
  <si>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</si>
  <si>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</si>
  <si>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</si>
  <si>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</si>
  <si>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</si>
  <si>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</si>
  <si>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</si>
  <si>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</si>
  <si>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</si>
  <si>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</si>
  <si>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</si>
  <si>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</si>
  <si>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</si>
  <si>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</si>
  <si>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</si>
  <si>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</si>
  <si>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</si>
  <si>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</si>
  <si>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</si>
  <si>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</si>
  <si>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</si>
  <si>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</si>
  <si>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</si>
  <si>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</si>
  <si>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</si>
  <si>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</si>
  <si>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</si>
  <si>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</si>
  <si>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</si>
  <si>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</si>
  <si>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</si>
  <si>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</si>
  <si>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</si>
  <si>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</si>
  <si>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</si>
  <si>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</si>
  <si>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</si>
  <si>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</si>
  <si>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</si>
  <si>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</si>
  <si>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</si>
  <si>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</si>
  <si>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</si>
  <si>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</si>
  <si>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</si>
  <si>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</si>
  <si>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</si>
  <si>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</si>
  <si>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</si>
  <si>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</si>
  <si>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</si>
  <si>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</si>
  <si>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</si>
  <si>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</si>
  <si>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</si>
  <si>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</si>
  <si>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</si>
  <si>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</si>
  <si>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</si>
  <si>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</si>
  <si>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</si>
  <si>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</si>
  <si>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</si>
  <si>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</si>
  <si>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</si>
  <si>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</si>
  <si>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</si>
  <si>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</si>
  <si>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</si>
  <si>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</si>
  <si>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</si>
  <si>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</si>
  <si>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</si>
  <si>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</si>
  <si>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</si>
  <si>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</si>
  <si>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</si>
  <si>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</si>
  <si>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</si>
  <si>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</si>
  <si>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</si>
  <si>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</si>
  <si>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</si>
  <si>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</si>
  <si>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</si>
  <si>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</si>
  <si>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</si>
  <si>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</si>
  <si>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</si>
  <si>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</si>
  <si>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</si>
  <si>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</si>
  <si>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</si>
  <si>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</si>
  <si>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</si>
  <si>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</si>
  <si>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</si>
  <si>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</si>
  <si>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</si>
  <si>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</si>
  <si>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</si>
  <si>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</si>
  <si>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</si>
  <si>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</si>
  <si>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</si>
  <si>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</si>
  <si>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</si>
  <si>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</si>
  <si>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</si>
  <si>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</si>
  <si>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</si>
  <si>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</si>
  <si>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</si>
  <si>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</si>
  <si>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</si>
  <si>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</si>
  <si>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</si>
  <si>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</si>
  <si>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</si>
  <si>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</si>
  <si>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</si>
  <si>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</si>
  <si>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</si>
  <si>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</si>
  <si>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</si>
  <si>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</si>
  <si>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</si>
  <si>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</si>
  <si>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</si>
  <si>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</si>
  <si>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</si>
  <si>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</si>
  <si>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</si>
  <si>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</si>
  <si>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</si>
  <si>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</si>
  <si>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</si>
  <si>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</si>
  <si>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</si>
  <si>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</si>
  <si>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</si>
  <si>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</si>
  <si>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</si>
  <si>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</si>
  <si>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</si>
  <si>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</si>
  <si>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</si>
  <si>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</si>
  <si>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</si>
  <si>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</si>
  <si>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</si>
  <si>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</si>
  <si>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</si>
  <si>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</si>
  <si>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</si>
  <si>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</si>
  <si>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</si>
  <si>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</si>
  <si>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</si>
  <si>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</si>
  <si>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</si>
  <si>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</si>
  <si>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</si>
  <si>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</si>
  <si>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</si>
  <si>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</si>
  <si>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</si>
  <si>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</si>
  <si>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</si>
  <si>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</si>
  <si>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</si>
  <si>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</si>
  <si>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</si>
  <si>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</si>
  <si>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</si>
  <si>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</si>
  <si>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</si>
  <si>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</si>
  <si>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</si>
  <si>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</si>
  <si>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</si>
  <si>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</si>
  <si>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</si>
  <si>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</si>
  <si>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</si>
  <si>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</si>
  <si>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</si>
  <si>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</si>
  <si>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</si>
  <si>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</si>
  <si>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</si>
  <si>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</si>
  <si>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</si>
  <si>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</si>
  <si>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</si>
  <si>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</si>
  <si>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</si>
  <si>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</si>
  <si>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</si>
  <si>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</si>
  <si>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</si>
  <si>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</si>
  <si>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</si>
  <si>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</si>
  <si>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</si>
  <si>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</si>
  <si>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</si>
  <si>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</si>
  <si>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</si>
  <si>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</si>
  <si>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</si>
  <si>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</si>
  <si>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</si>
  <si>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</si>
  <si>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</si>
  <si>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</si>
  <si>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</si>
  <si>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</si>
  <si>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</si>
  <si>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</si>
  <si>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</si>
  <si>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</si>
  <si>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</si>
  <si>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</si>
  <si>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</si>
  <si>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</si>
  <si>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</si>
  <si>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</si>
  <si>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</si>
  <si>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</si>
  <si>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</si>
  <si>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</si>
  <si>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</si>
  <si>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</si>
  <si>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</si>
  <si>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</si>
  <si>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</si>
  <si>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</si>
  <si>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</si>
  <si>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</si>
  <si>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</si>
  <si>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</si>
  <si>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</si>
  <si>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</si>
  <si>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</si>
  <si>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</si>
  <si>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</si>
  <si>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</si>
  <si>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</si>
  <si>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</si>
  <si>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</si>
  <si>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</si>
  <si>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</si>
  <si>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</si>
  <si>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</si>
  <si>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</si>
  <si>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</si>
  <si>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</si>
  <si>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</si>
  <si>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</si>
  <si>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</si>
  <si>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</si>
  <si>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</si>
  <si>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</si>
  <si>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</si>
  <si>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</si>
  <si>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</si>
  <si>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</si>
  <si>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</si>
  <si>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</si>
  <si>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</si>
  <si>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</si>
  <si>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</si>
  <si>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</si>
  <si>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</si>
  <si>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</si>
  <si>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</si>
  <si>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</si>
  <si>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</si>
  <si>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</si>
  <si>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</si>
  <si>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</si>
  <si>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</si>
  <si>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</si>
  <si>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</si>
  <si>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</si>
  <si>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</si>
  <si>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</si>
  <si>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</si>
  <si>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</si>
  <si>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</si>
  <si>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</si>
  <si>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</si>
  <si>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</si>
  <si>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</si>
  <si>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</si>
  <si>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</si>
  <si>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</si>
  <si>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</si>
  <si>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</si>
  <si>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</si>
  <si>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</si>
  <si>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</si>
  <si>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</si>
  <si>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</si>
  <si>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</si>
  <si>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</si>
  <si>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</si>
  <si>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</si>
  <si>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</si>
  <si>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</si>
  <si>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</si>
  <si>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</si>
  <si>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</si>
  <si>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</si>
  <si>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</si>
  <si>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</si>
  <si>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</si>
  <si>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</si>
  <si>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</si>
  <si>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</si>
  <si>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</si>
  <si>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</si>
  <si>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</si>
  <si>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</si>
  <si>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</si>
  <si>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</si>
  <si>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</si>
  <si>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</si>
  <si>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</si>
  <si>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</si>
  <si>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</si>
  <si>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</si>
  <si>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</si>
  <si>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</si>
  <si>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</si>
  <si>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</si>
  <si>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</si>
  <si>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</si>
  <si>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</si>
  <si>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</si>
  <si>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</si>
  <si>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</si>
  <si>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</si>
  <si>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</si>
  <si>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</si>
  <si>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</si>
  <si>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</si>
  <si>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</si>
  <si>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</si>
  <si>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</si>
  <si>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</si>
  <si>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</si>
  <si>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</si>
  <si>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</si>
  <si>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</si>
  <si>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</si>
  <si>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</si>
  <si>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</si>
  <si>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</si>
  <si>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</si>
  <si>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</si>
  <si>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</si>
  <si>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</si>
  <si>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</si>
  <si>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</si>
  <si>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</si>
  <si>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</si>
  <si>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</si>
  <si>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</si>
  <si>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</si>
  <si>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</si>
  <si>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</si>
  <si>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</si>
  <si>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</si>
  <si>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</si>
  <si>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</si>
  <si>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</si>
  <si>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</si>
  <si>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</si>
  <si>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</si>
  <si>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</si>
  <si>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</si>
  <si>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</si>
  <si>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</si>
  <si>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</si>
  <si>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</si>
  <si>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</si>
  <si>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</si>
  <si>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</si>
  <si>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</si>
  <si>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</si>
  <si>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</si>
  <si>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</si>
  <si>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</si>
  <si>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</si>
  <si>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</si>
  <si>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</si>
  <si>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</si>
  <si>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</si>
  <si>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</si>
  <si>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</si>
  <si>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</si>
  <si>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</si>
  <si>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</si>
  <si>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</si>
  <si>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</si>
  <si>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</si>
  <si>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</si>
  <si>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</si>
  <si>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</si>
  <si>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</si>
  <si>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</si>
  <si>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</si>
  <si>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</si>
  <si>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</si>
  <si>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</si>
  <si>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</si>
  <si>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</si>
  <si>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</si>
  <si>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</si>
  <si>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</si>
  <si>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</si>
  <si>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</si>
  <si>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</si>
  <si>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</si>
  <si>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</si>
  <si>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</si>
  <si>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</si>
  <si>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</si>
  <si>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</si>
  <si>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</si>
  <si>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</si>
  <si>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</si>
  <si>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</si>
  <si>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</si>
  <si>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</si>
  <si>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</si>
  <si>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</si>
  <si>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</si>
  <si>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</si>
  <si>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</si>
  <si>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</si>
  <si>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</si>
  <si>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</si>
  <si>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</si>
  <si>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</si>
  <si>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</si>
  <si>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</si>
  <si>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</si>
  <si>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</si>
  <si>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</si>
  <si>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</si>
  <si>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</si>
  <si>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</si>
  <si>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</si>
  <si>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</si>
  <si>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</si>
  <si>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</si>
  <si>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</si>
  <si>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</si>
  <si>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</si>
  <si>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</si>
  <si>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</si>
  <si>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</si>
  <si>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</si>
  <si>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</si>
  <si>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</si>
  <si>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</si>
  <si>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</si>
  <si>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</si>
  <si>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</si>
  <si>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</si>
  <si>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</si>
  <si>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</si>
  <si>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</si>
  <si>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</si>
  <si>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</si>
  <si>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</si>
  <si>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</si>
  <si>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</si>
  <si>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</si>
  <si>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</si>
  <si>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</si>
  <si>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</si>
  <si>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</si>
  <si>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</si>
  <si>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</si>
  <si>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</si>
  <si>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</si>
  <si>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</si>
  <si>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</si>
  <si>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</si>
  <si>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</si>
  <si>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</si>
  <si>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</si>
  <si>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</si>
  <si>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</si>
  <si>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</si>
  <si>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</si>
  <si>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</si>
  <si>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</si>
  <si>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</si>
  <si>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</si>
  <si>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</si>
  <si>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</si>
  <si>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</si>
  <si>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</si>
  <si>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</si>
  <si>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</si>
  <si>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</si>
  <si>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</si>
  <si>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</si>
  <si>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</si>
  <si>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</si>
  <si>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</si>
  <si>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</si>
  <si>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</si>
  <si>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</si>
  <si>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</si>
  <si>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</si>
  <si>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</si>
  <si>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</si>
  <si>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</si>
  <si>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</si>
  <si>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</si>
  <si>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</si>
  <si>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</si>
  <si>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</si>
  <si>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</si>
  <si>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</si>
  <si>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</si>
  <si>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</si>
  <si>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</si>
  <si>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</si>
  <si>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</si>
  <si>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</si>
  <si>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</si>
  <si>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</si>
  <si>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</si>
  <si>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</si>
  <si>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</si>
  <si>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</si>
  <si>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</si>
  <si>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</si>
  <si>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</si>
  <si>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</si>
  <si>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</si>
  <si>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</si>
  <si>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</si>
  <si>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</si>
  <si>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</si>
  <si>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</si>
  <si>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</si>
  <si>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</si>
  <si>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</si>
  <si>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</si>
  <si>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</si>
  <si>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</si>
  <si>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</si>
  <si>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</si>
  <si>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</si>
  <si>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</si>
  <si>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</si>
  <si>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</si>
  <si>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</si>
  <si>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</si>
  <si>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</si>
  <si>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</si>
  <si>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</si>
  <si>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</si>
  <si>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</si>
  <si>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</si>
  <si>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</si>
  <si>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</si>
  <si>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</si>
  <si>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</si>
  <si>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</si>
  <si>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</si>
  <si>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</si>
  <si>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</si>
  <si>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</si>
  <si>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</si>
  <si>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</si>
  <si>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</si>
  <si>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</si>
  <si>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</si>
  <si>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</si>
  <si>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</si>
  <si>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</si>
  <si>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</si>
  <si>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</si>
  <si>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</si>
  <si>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</si>
  <si>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</si>
  <si>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</si>
  <si>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</si>
  <si>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</si>
  <si>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</si>
  <si>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</si>
  <si>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</si>
  <si>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</si>
  <si>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</si>
  <si>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</si>
  <si>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</si>
  <si>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</si>
  <si>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</si>
  <si>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</si>
  <si>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</si>
  <si>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</si>
  <si>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</si>
  <si>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</si>
  <si>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</si>
  <si>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</si>
  <si>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</si>
  <si>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</si>
  <si>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</si>
  <si>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</si>
  <si>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</si>
  <si>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</si>
  <si>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</si>
  <si>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</si>
  <si>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</si>
  <si>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</si>
  <si>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</si>
  <si>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</si>
  <si>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</si>
  <si>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</si>
  <si>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</si>
  <si>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</si>
  <si>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</si>
  <si>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</si>
  <si>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</si>
  <si>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</si>
  <si>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</si>
  <si>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</si>
  <si>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</si>
  <si>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</si>
  <si>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</si>
  <si>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</si>
  <si>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</si>
  <si>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</si>
  <si>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</si>
  <si>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</si>
  <si>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</si>
  <si>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</si>
  <si>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</si>
  <si>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</si>
  <si>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</si>
  <si>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</si>
  <si>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</si>
  <si>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</si>
  <si>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</si>
  <si>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</si>
  <si>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</si>
  <si>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</si>
  <si>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</si>
  <si>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</si>
  <si>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</si>
  <si>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</si>
  <si>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</si>
  <si>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</si>
  <si>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</si>
  <si>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</si>
  <si>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</si>
  <si>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</si>
  <si>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</si>
  <si>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</si>
  <si>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</si>
  <si>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</si>
  <si>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</si>
  <si>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</si>
  <si>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</si>
  <si>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</si>
  <si>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</si>
  <si>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</si>
  <si>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</si>
  <si>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</si>
  <si>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</si>
  <si>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</si>
  <si>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</si>
  <si>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</si>
  <si>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</si>
  <si>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</si>
  <si>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</si>
  <si>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</si>
  <si>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</si>
  <si>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</si>
  <si>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</si>
  <si>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</si>
  <si>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</si>
  <si>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</si>
  <si>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</si>
  <si>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</si>
  <si>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</si>
  <si>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</si>
  <si>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</si>
  <si>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</si>
  <si>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</si>
  <si>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</si>
  <si>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</si>
  <si>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</si>
  <si>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</si>
  <si>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</si>
  <si>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</si>
  <si>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</si>
  <si>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</si>
  <si>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</si>
  <si>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</si>
  <si>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</si>
  <si>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</si>
  <si>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</si>
  <si>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</si>
  <si>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</si>
  <si>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</si>
  <si>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</si>
  <si>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</si>
  <si>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</si>
  <si>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</si>
  <si>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</si>
  <si>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</si>
  <si>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</si>
  <si>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</si>
  <si>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</si>
  <si>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</si>
  <si>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</si>
  <si>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</si>
  <si>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</si>
  <si>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</si>
  <si>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</si>
  <si>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</si>
  <si>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</si>
  <si>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</si>
  <si>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</si>
  <si>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</si>
  <si>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</si>
  <si>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</si>
  <si>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</si>
  <si>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</si>
  <si>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</si>
  <si>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</si>
  <si>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</si>
  <si>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</si>
  <si>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</si>
  <si>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</si>
  <si>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</si>
  <si>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</si>
  <si>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</si>
  <si>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</si>
  <si>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</si>
  <si>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</si>
  <si>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</si>
  <si>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</si>
  <si>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</si>
  <si>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</si>
  <si>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</si>
  <si>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</si>
  <si>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</si>
  <si>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</si>
  <si>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</si>
  <si>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</si>
  <si>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</si>
  <si>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</si>
  <si>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</si>
  <si>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</si>
  <si>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</si>
  <si>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</si>
  <si>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</si>
  <si>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</si>
  <si>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</si>
  <si>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</si>
  <si>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</si>
  <si>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</si>
  <si>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</si>
  <si>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</si>
  <si>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</si>
  <si>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</si>
  <si>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</si>
  <si>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</si>
  <si>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</si>
  <si>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</si>
  <si>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</si>
  <si>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</si>
  <si>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</si>
  <si>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</si>
  <si>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</si>
  <si>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</si>
  <si>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</si>
  <si>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</si>
  <si>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</si>
  <si>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</si>
  <si>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</si>
  <si>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</si>
  <si>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</si>
  <si>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</si>
  <si>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</si>
  <si>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</si>
  <si>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</si>
  <si>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</si>
  <si>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</si>
  <si>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</si>
  <si>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</si>
  <si>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</si>
  <si>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</si>
  <si>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</si>
  <si>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</si>
  <si>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</si>
  <si>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</si>
  <si>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</si>
  <si>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</si>
  <si>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</si>
  <si>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</si>
  <si>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</si>
  <si>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</si>
  <si>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</si>
  <si>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</si>
  <si>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</si>
  <si>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</si>
  <si>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</si>
  <si>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</si>
  <si>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</si>
  <si>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</si>
  <si>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</si>
  <si>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</si>
  <si>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</si>
  <si>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</si>
  <si>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</si>
  <si>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</si>
  <si>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</si>
  <si>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</si>
  <si>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</si>
  <si>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</si>
  <si>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</si>
  <si>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</si>
  <si>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</si>
  <si>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</si>
  <si>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</si>
  <si>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</si>
  <si>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</si>
  <si>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</si>
  <si>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</si>
  <si>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</si>
  <si>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</si>
  <si>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</si>
  <si>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</si>
  <si>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</si>
  <si>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</si>
  <si>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</si>
  <si>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</si>
  <si>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</si>
  <si>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</si>
  <si>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</si>
  <si>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</si>
  <si>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</si>
  <si>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</si>
  <si>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</si>
  <si>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</si>
  <si>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</si>
  <si>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</si>
  <si>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</si>
  <si>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</si>
  <si>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</si>
  <si>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</si>
  <si>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</si>
  <si>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</si>
  <si>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</si>
  <si>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</si>
  <si>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</si>
  <si>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</si>
  <si>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</si>
  <si>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</si>
  <si>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</si>
  <si>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</si>
  <si>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</si>
  <si>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</si>
  <si>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</si>
  <si>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</si>
  <si>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</si>
  <si>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</si>
  <si>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</si>
  <si>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</si>
  <si>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</si>
  <si>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</si>
  <si>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</si>
  <si>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</si>
  <si>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</si>
  <si>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</si>
  <si>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</si>
  <si>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</si>
  <si>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</si>
  <si>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</si>
  <si>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</si>
  <si>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</si>
  <si>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</si>
  <si>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</si>
  <si>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</si>
  <si>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</si>
  <si>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</si>
  <si>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</si>
  <si>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</si>
  <si>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</si>
  <si>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</si>
  <si>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</si>
  <si>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</si>
  <si>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</si>
  <si>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</si>
  <si>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</si>
  <si>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</si>
  <si>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</si>
  <si>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</si>
  <si>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</si>
  <si>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</si>
  <si>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</si>
  <si>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</si>
  <si>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</si>
  <si>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</si>
  <si>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</si>
  <si>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</si>
  <si>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</si>
  <si>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</si>
  <si>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</si>
  <si>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</si>
  <si>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</si>
  <si>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</si>
  <si>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</si>
  <si>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</si>
  <si>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</si>
  <si>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</si>
  <si>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</si>
  <si>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</si>
  <si>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</si>
  <si>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</si>
  <si>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</si>
  <si>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</si>
  <si>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</si>
  <si>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</si>
  <si>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</si>
  <si>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</si>
  <si>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</si>
  <si>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</si>
  <si>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</si>
  <si>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</si>
  <si>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</si>
  <si>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</si>
  <si>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</si>
  <si>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</si>
  <si>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</si>
  <si>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</si>
  <si>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</si>
  <si>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</si>
  <si>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</si>
  <si>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</si>
  <si>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</si>
  <si>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</si>
  <si>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</si>
  <si>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</si>
  <si>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</si>
  <si>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</si>
  <si>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</si>
  <si>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</si>
  <si>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</si>
  <si>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</si>
  <si>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</si>
  <si>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</si>
  <si>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</si>
  <si>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</si>
  <si>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</si>
  <si>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</si>
  <si>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</si>
  <si>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</si>
  <si>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</si>
  <si>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</si>
  <si>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</si>
  <si>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</si>
  <si>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</si>
  <si>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</si>
  <si>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</si>
  <si>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</si>
  <si>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</si>
  <si>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</si>
  <si>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</si>
  <si>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</si>
  <si>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</si>
  <si>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</si>
  <si>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</si>
  <si>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</si>
  <si>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</si>
  <si>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</si>
  <si>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</si>
  <si>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</si>
  <si>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</si>
  <si>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</si>
  <si>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</si>
  <si>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</si>
  <si>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</si>
  <si>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</si>
  <si>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</si>
  <si>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</si>
  <si>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</si>
  <si>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</si>
  <si>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</si>
  <si>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</si>
  <si>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</si>
  <si>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</si>
  <si>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</si>
  <si>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</si>
  <si>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</si>
  <si>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</si>
  <si>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</si>
  <si>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</si>
  <si>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</si>
  <si>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</si>
  <si>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</si>
  <si>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</si>
  <si>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</si>
  <si>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</si>
  <si>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</si>
  <si>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</si>
  <si>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</si>
  <si>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</si>
  <si>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</si>
  <si>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</si>
  <si>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</si>
  <si>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</si>
  <si>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</si>
  <si>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</si>
  <si>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</si>
  <si>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</si>
  <si>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</si>
  <si>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</si>
  <si>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</si>
  <si>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</si>
  <si>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</si>
  <si>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</si>
  <si>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</si>
  <si>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</si>
  <si>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</si>
  <si>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</si>
  <si>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</si>
  <si>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</si>
  <si>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</si>
  <si>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</si>
  <si>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</si>
  <si>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</si>
  <si>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</si>
  <si>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</si>
  <si>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</si>
  <si>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</si>
  <si>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</si>
  <si>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</si>
  <si>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</si>
  <si>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</si>
  <si>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</si>
  <si>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</si>
  <si>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</si>
  <si>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</si>
  <si>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</si>
  <si>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</si>
  <si>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</si>
  <si>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</si>
  <si>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</si>
  <si>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</si>
  <si>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</si>
  <si>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</si>
  <si>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</si>
  <si>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</si>
  <si>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</si>
  <si>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</si>
  <si>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</si>
  <si>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</si>
  <si>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</si>
  <si>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</si>
  <si>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</si>
  <si>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</si>
  <si>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</si>
  <si>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</si>
  <si>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</si>
  <si>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</si>
  <si>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</si>
  <si>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</si>
  <si>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</si>
  <si>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</si>
  <si>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</si>
  <si>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</si>
  <si>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</si>
  <si>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</si>
  <si>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</si>
  <si>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</si>
  <si>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</si>
  <si>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</si>
  <si>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</si>
  <si>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</si>
  <si>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</si>
  <si>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</si>
  <si>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</si>
  <si>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</si>
  <si>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</si>
  <si>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</si>
  <si>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</si>
  <si>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</si>
  <si>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</si>
  <si>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</si>
  <si>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</si>
  <si>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</si>
  <si>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</si>
  <si>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</si>
  <si>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</si>
  <si>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</si>
  <si>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</si>
  <si>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</si>
  <si>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</si>
  <si>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</si>
  <si>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</si>
  <si>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</si>
  <si>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</si>
  <si>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</si>
  <si>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</si>
  <si>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</si>
  <si>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</si>
  <si>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</si>
  <si>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</si>
  <si>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</si>
  <si>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</si>
  <si>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</si>
  <si>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</si>
  <si>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</si>
  <si>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</si>
  <si>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</si>
  <si>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</si>
  <si>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</si>
  <si>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</si>
  <si>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</si>
  <si>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</si>
  <si>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</si>
  <si>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</si>
  <si>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</si>
  <si>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</si>
  <si>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</si>
  <si>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</si>
  <si>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</si>
  <si>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</si>
  <si>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</si>
  <si>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</si>
  <si>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</si>
  <si>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</si>
  <si>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</si>
  <si>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</si>
  <si>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</si>
  <si>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</si>
  <si>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</si>
  <si>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</si>
  <si>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</si>
  <si>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</si>
  <si>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</si>
  <si>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</si>
  <si>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</si>
  <si>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</si>
  <si>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</si>
  <si>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</si>
  <si>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</si>
  <si>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</si>
  <si>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</si>
  <si>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</si>
  <si>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</si>
  <si>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</si>
  <si>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</si>
  <si>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</si>
  <si>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</si>
  <si>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</si>
  <si>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</si>
  <si>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</si>
  <si>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</si>
  <si>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</si>
  <si>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</si>
  <si>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</si>
  <si>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</si>
  <si>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</si>
  <si>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</si>
  <si>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</si>
  <si>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</si>
  <si>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</si>
  <si>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</si>
  <si>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</si>
  <si>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</si>
  <si>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</si>
  <si>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</si>
  <si>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</si>
  <si>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</si>
  <si>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</si>
  <si>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</si>
  <si>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</si>
  <si>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</si>
  <si>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</si>
  <si>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</si>
  <si>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</si>
  <si>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</si>
  <si>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</si>
  <si>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</si>
  <si>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</si>
  <si>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</si>
  <si>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</si>
  <si>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</si>
  <si>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</si>
  <si>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</si>
  <si>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</si>
  <si>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</si>
  <si>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</si>
  <si>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</si>
  <si>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</si>
  <si>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</si>
  <si>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</si>
  <si>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</si>
  <si>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</si>
  <si>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</si>
  <si>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</si>
  <si>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</si>
  <si>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</si>
  <si>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</si>
  <si>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</si>
  <si>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</si>
  <si>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</si>
  <si>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</si>
  <si>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</si>
  <si>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</si>
  <si>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</si>
  <si>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</si>
  <si>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</si>
  <si>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</si>
  <si>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</si>
  <si>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</si>
  <si>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</si>
  <si>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</si>
  <si>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</si>
  <si>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</si>
  <si>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</si>
  <si>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</si>
  <si>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</si>
  <si>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</si>
  <si>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</si>
  <si>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</si>
  <si>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</si>
  <si>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</si>
  <si>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</si>
  <si>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</si>
  <si>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</si>
  <si>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</si>
  <si>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</si>
  <si>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</si>
  <si>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</si>
  <si>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</si>
  <si>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</si>
  <si>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</si>
  <si>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</si>
  <si>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</si>
  <si>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</si>
  <si>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</si>
  <si>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</si>
  <si>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</si>
  <si>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</si>
  <si>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</si>
  <si>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</si>
  <si>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</si>
  <si>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</si>
  <si>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</si>
  <si>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</si>
  <si>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</si>
  <si>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</si>
  <si>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</si>
  <si>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</si>
  <si>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</si>
  <si>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</si>
  <si>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</si>
  <si>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</si>
  <si>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</si>
  <si>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</si>
  <si>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</si>
  <si>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</si>
  <si>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</si>
  <si>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</si>
  <si>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</si>
  <si>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</si>
  <si>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</si>
  <si>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</si>
  <si>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</si>
  <si>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</si>
  <si>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</si>
  <si>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</si>
  <si>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</si>
  <si>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</si>
  <si>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</si>
  <si>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</si>
  <si>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</si>
  <si>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</si>
  <si>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</si>
  <si>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</si>
  <si>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</si>
  <si>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</si>
  <si>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</si>
  <si>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</si>
  <si>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</si>
  <si>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</si>
  <si>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</si>
  <si>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</si>
  <si>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</si>
  <si>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</si>
  <si>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</si>
  <si>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</si>
  <si>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</si>
  <si>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</si>
  <si>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</si>
  <si>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</si>
  <si>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</si>
  <si>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</si>
  <si>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</si>
  <si>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</si>
  <si>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</si>
  <si>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</si>
  <si>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</si>
  <si>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</si>
  <si>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</si>
  <si>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</si>
  <si>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</si>
  <si>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</si>
  <si>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</si>
  <si>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</si>
  <si>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</si>
  <si>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</si>
  <si>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</si>
  <si>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</si>
  <si>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</si>
  <si>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</si>
  <si>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</si>
  <si>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</si>
  <si>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</si>
  <si>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</si>
  <si>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</si>
  <si>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</si>
  <si>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</si>
  <si>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</si>
  <si>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</si>
  <si>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</si>
  <si>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</si>
  <si>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</si>
  <si>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</si>
  <si>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</si>
  <si>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</si>
  <si>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</si>
  <si>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</si>
  <si>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</si>
  <si>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</si>
  <si>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</si>
  <si>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</si>
  <si>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</si>
  <si>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</si>
  <si>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</si>
  <si>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</si>
  <si>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</si>
  <si>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</si>
  <si>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</si>
  <si>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</si>
  <si>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</si>
  <si>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</si>
  <si>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</si>
  <si>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</si>
  <si>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</si>
  <si>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</si>
  <si>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</si>
  <si>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</si>
  <si>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</si>
  <si>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</si>
  <si>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</si>
  <si>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</si>
  <si>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</si>
  <si>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</si>
  <si>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</si>
  <si>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</si>
  <si>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</si>
  <si>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</si>
  <si>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</si>
  <si>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</si>
  <si>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</si>
  <si>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</si>
  <si>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</si>
  <si>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</si>
  <si>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</si>
  <si>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</si>
  <si>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</si>
  <si>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</si>
  <si>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</si>
  <si>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</si>
  <si>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</si>
  <si>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</si>
  <si>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</si>
  <si>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</si>
  <si>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</si>
  <si>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</si>
  <si>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</si>
  <si>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</si>
  <si>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</si>
  <si>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</si>
  <si>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</si>
  <si>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</si>
  <si>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</si>
  <si>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</si>
  <si>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</si>
  <si>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</si>
  <si>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</si>
  <si>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</si>
  <si>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</si>
  <si>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</si>
  <si>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</si>
  <si>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</si>
  <si>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</si>
  <si>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</si>
  <si>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</si>
  <si>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</si>
  <si>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</si>
  <si>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</si>
  <si>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</si>
  <si>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</si>
  <si>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</si>
  <si>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</si>
  <si>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</si>
  <si>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</si>
  <si>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</si>
  <si>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</si>
  <si>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</si>
  <si>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</si>
  <si>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</si>
  <si>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</si>
  <si>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</si>
  <si>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</si>
  <si>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</si>
  <si>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</si>
  <si>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</si>
  <si>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</si>
  <si>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</si>
  <si>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</si>
  <si>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</si>
  <si>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</si>
  <si>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</si>
  <si>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</si>
  <si>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</si>
  <si>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</si>
  <si>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</si>
  <si>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</si>
  <si>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</si>
  <si>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</si>
  <si>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</si>
  <si>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</si>
  <si>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</si>
  <si>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</si>
  <si>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</si>
  <si>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</si>
  <si>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</si>
  <si>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</si>
  <si>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</si>
  <si>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</si>
  <si>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</si>
  <si>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</si>
  <si>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</si>
  <si>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</si>
  <si>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</si>
  <si>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</si>
  <si>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</si>
  <si>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</si>
  <si>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</si>
  <si>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</si>
  <si>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</si>
  <si>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</si>
  <si>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</si>
  <si>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</si>
  <si>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</si>
  <si>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</si>
  <si>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</si>
  <si>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</si>
  <si>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</si>
  <si>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</si>
  <si>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</si>
  <si>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</si>
  <si>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</si>
  <si>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</si>
  <si>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</si>
  <si>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</si>
  <si>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</si>
  <si>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</si>
  <si>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</si>
  <si>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</si>
  <si>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</si>
  <si>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</si>
  <si>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</si>
  <si>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</si>
  <si>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</si>
  <si>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</si>
  <si>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</si>
  <si>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</si>
  <si>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</si>
  <si>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</si>
  <si>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</si>
  <si>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</si>
  <si>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</si>
  <si>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</si>
  <si>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</si>
  <si>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</si>
  <si>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</si>
  <si>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</si>
  <si>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</si>
  <si>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</si>
  <si>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</si>
  <si>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</si>
  <si>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</si>
  <si>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</si>
  <si>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</si>
  <si>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</si>
  <si>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</si>
  <si>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</si>
  <si>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</si>
  <si>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</si>
  <si>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</si>
  <si>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</si>
  <si>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</si>
  <si>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</si>
  <si>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</si>
  <si>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</si>
  <si>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</si>
  <si>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</si>
  <si>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</si>
  <si>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</si>
  <si>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</si>
  <si>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</si>
  <si>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</si>
  <si>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</si>
  <si>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</si>
  <si>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</si>
  <si>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</si>
  <si>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</si>
  <si>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</si>
  <si>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</si>
  <si>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</si>
  <si>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</si>
  <si>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</si>
  <si>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</si>
  <si>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</si>
  <si>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</si>
  <si>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</si>
  <si>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</si>
  <si>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</si>
  <si>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</si>
  <si>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</si>
  <si>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</si>
  <si>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</si>
  <si>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</si>
  <si>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</si>
  <si>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</si>
  <si>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</si>
  <si>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</si>
  <si>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</si>
  <si>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</si>
  <si>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</si>
  <si>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</si>
  <si>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</si>
  <si>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</si>
  <si>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</si>
  <si>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</si>
  <si>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</si>
  <si>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</si>
  <si>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</si>
  <si>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</si>
  <si>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</si>
  <si>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</si>
  <si>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</si>
  <si>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</si>
  <si>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</si>
  <si>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</si>
  <si>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</si>
  <si>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</si>
  <si>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</si>
  <si>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</si>
  <si>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</si>
  <si>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</si>
  <si>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</si>
  <si>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</si>
  <si>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</si>
  <si>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</si>
  <si>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</si>
  <si>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</si>
  <si>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</si>
  <si>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</si>
  <si>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</si>
  <si>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</si>
  <si>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</si>
  <si>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</si>
  <si>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</si>
  <si>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</si>
  <si>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</si>
  <si>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</si>
  <si>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</si>
  <si>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</si>
  <si>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</si>
  <si>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</si>
  <si>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</si>
  <si>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</si>
  <si>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</si>
  <si>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</si>
  <si>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</si>
  <si>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</si>
  <si>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</si>
  <si>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</si>
  <si>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</si>
  <si>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</si>
  <si>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</si>
  <si>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</si>
  <si>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</si>
  <si>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</si>
  <si>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</si>
  <si>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</si>
  <si>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</si>
  <si>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</si>
  <si>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</si>
  <si>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</si>
  <si>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</si>
  <si>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</si>
  <si>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</si>
  <si>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</si>
  <si>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</si>
  <si>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</si>
  <si>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</si>
  <si>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</si>
  <si>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</si>
  <si>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</si>
  <si>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</si>
  <si>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</si>
  <si>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</si>
  <si>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</si>
  <si>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</si>
  <si>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</si>
  <si>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</si>
  <si>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</si>
  <si>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</si>
  <si>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</si>
  <si>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</si>
  <si>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</si>
  <si>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</si>
  <si>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</si>
  <si>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</si>
  <si>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</si>
  <si>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</si>
  <si>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</si>
  <si>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</si>
  <si>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</si>
  <si>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</si>
  <si>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</si>
  <si>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</si>
  <si>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</si>
  <si>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</si>
  <si>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</si>
  <si>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</si>
  <si>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</si>
  <si>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</si>
  <si>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</si>
  <si>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</si>
  <si>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</si>
  <si>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</si>
  <si>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</si>
  <si>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</si>
  <si>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</si>
  <si>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</si>
  <si>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</si>
  <si>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</si>
  <si>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</si>
  <si>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</si>
  <si>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</si>
  <si>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</si>
  <si>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</si>
  <si>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</si>
  <si>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</si>
  <si>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</si>
  <si>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</si>
  <si>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</si>
  <si>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</si>
  <si>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</si>
  <si>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</si>
  <si>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</si>
  <si>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</si>
  <si>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</si>
  <si>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</si>
  <si>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</si>
  <si>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</si>
  <si>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</si>
  <si>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</si>
  <si>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</si>
  <si>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</si>
  <si>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</si>
  <si>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</si>
  <si>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</si>
  <si>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</si>
  <si>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</si>
  <si>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</si>
  <si>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</si>
  <si>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</si>
  <si>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</si>
  <si>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</si>
  <si>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</si>
  <si>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</si>
  <si>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</si>
  <si>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</si>
  <si>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</si>
  <si>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</si>
  <si>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</si>
  <si>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</si>
  <si>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</si>
  <si>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</si>
  <si>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</si>
  <si>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</si>
  <si>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</si>
  <si>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</si>
  <si>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</si>
  <si>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</si>
  <si>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</si>
  <si>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</si>
  <si>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</si>
  <si>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</si>
  <si>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</si>
  <si>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</si>
  <si>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</si>
  <si>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</si>
  <si>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</si>
  <si>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</si>
  <si>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</si>
  <si>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</si>
  <si>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</si>
  <si>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</si>
  <si>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</si>
  <si>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</si>
  <si>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</si>
  <si>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</si>
  <si>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</si>
  <si>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</si>
  <si>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</si>
  <si>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</si>
  <si>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</si>
  <si>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</si>
  <si>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</si>
  <si>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</si>
  <si>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</si>
  <si>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</si>
  <si>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</si>
  <si>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</si>
  <si>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</si>
  <si>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</si>
  <si>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</si>
  <si>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</si>
  <si>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</si>
  <si>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</si>
  <si>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</si>
  <si>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</si>
  <si>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</si>
  <si>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</si>
  <si>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</si>
  <si>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</si>
  <si>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</si>
  <si>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</si>
  <si>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</si>
  <si>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</si>
  <si>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</si>
  <si>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</si>
  <si>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</si>
  <si>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</si>
  <si>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</si>
  <si>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</si>
  <si>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</si>
  <si>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</si>
  <si>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</si>
  <si>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</si>
  <si>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</si>
  <si>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</si>
  <si>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</si>
  <si>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</si>
  <si>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</si>
  <si>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</si>
  <si>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</si>
  <si>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</si>
  <si>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</si>
  <si>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</si>
  <si>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</si>
  <si>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</si>
  <si>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</si>
  <si>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</si>
  <si>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</si>
  <si>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</si>
  <si>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</si>
  <si>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</si>
  <si>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</si>
  <si>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</si>
  <si>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</si>
  <si>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</si>
  <si>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</si>
  <si>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</si>
  <si>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</si>
  <si>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</si>
  <si>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</si>
  <si>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</si>
  <si>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</si>
  <si>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</si>
  <si>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</si>
  <si>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</si>
  <si>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</si>
  <si>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</si>
  <si>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</si>
  <si>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</si>
  <si>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</si>
  <si>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</si>
  <si>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</si>
  <si>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</si>
  <si>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</si>
  <si>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</si>
  <si>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</si>
  <si>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</si>
  <si>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</si>
  <si>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</si>
  <si>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</si>
  <si>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</si>
  <si>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</si>
  <si>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</si>
  <si>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</si>
  <si>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</si>
  <si>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</si>
  <si>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</si>
  <si>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</si>
  <si>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</si>
  <si>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</si>
  <si>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</si>
  <si>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</si>
  <si>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</si>
  <si>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</si>
  <si>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</si>
  <si>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</si>
  <si>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</si>
  <si>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</si>
  <si>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</si>
  <si>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</si>
  <si>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</si>
  <si>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</si>
  <si>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</si>
  <si>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</si>
  <si>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</si>
  <si>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</si>
  <si>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</si>
  <si>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</si>
  <si>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</si>
  <si>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</si>
  <si>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</si>
  <si>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</si>
  <si>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</si>
  <si>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</si>
  <si>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</si>
  <si>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</si>
  <si>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</si>
  <si>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</si>
  <si>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</si>
  <si>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</si>
  <si>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</si>
  <si>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</si>
  <si>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</si>
  <si>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</si>
  <si>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</si>
  <si>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</si>
  <si>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</si>
  <si>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</si>
  <si>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</si>
  <si>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</si>
  <si>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</si>
  <si>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</si>
  <si>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</si>
  <si>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</si>
  <si>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</si>
  <si>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</si>
  <si>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</si>
  <si>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</si>
  <si>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</si>
  <si>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</si>
  <si>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</si>
  <si>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</si>
  <si>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</si>
  <si>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</si>
  <si>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</si>
  <si>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</si>
  <si>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</si>
  <si>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</si>
  <si>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</si>
  <si>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</si>
  <si>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</si>
  <si>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</si>
  <si>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</si>
  <si>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</si>
  <si>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</si>
  <si>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</si>
  <si>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</si>
  <si>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</si>
  <si>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</si>
  <si>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</si>
  <si>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</si>
  <si>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</si>
  <si>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</si>
  <si>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</si>
  <si>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</si>
  <si>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</si>
  <si>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</si>
  <si>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</si>
  <si>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</si>
  <si>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</si>
  <si>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</si>
  <si>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</si>
  <si>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</si>
  <si>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</si>
  <si>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</si>
  <si>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</si>
  <si>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</si>
  <si>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</si>
  <si>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</si>
  <si>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</si>
  <si>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</si>
  <si>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</si>
  <si>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</si>
  <si>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</si>
  <si>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</si>
  <si>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</si>
  <si>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</si>
  <si>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</si>
  <si>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</si>
  <si>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</si>
  <si>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</si>
  <si>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</si>
  <si>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</si>
  <si>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</si>
  <si>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</si>
  <si>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</si>
  <si>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</si>
  <si>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</si>
  <si>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</si>
  <si>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</si>
  <si>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</si>
  <si>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</si>
  <si>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</si>
  <si>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</si>
  <si>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</si>
  <si>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</si>
  <si>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</si>
  <si>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</si>
  <si>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</si>
  <si>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</si>
  <si>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</si>
  <si>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</si>
  <si>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</si>
  <si>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</si>
  <si>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</si>
  <si>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</si>
  <si>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</si>
  <si>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</si>
  <si>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</si>
  <si>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</si>
  <si>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</si>
  <si>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</si>
  <si>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</si>
  <si>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</si>
  <si>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</si>
  <si>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</si>
  <si>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</si>
  <si>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</si>
  <si>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</si>
  <si>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</si>
  <si>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</si>
  <si>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</si>
  <si>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</si>
  <si>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</si>
  <si>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</si>
  <si>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</si>
  <si>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</si>
  <si>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</si>
  <si>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</si>
  <si>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</si>
  <si>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</si>
  <si>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</si>
  <si>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</si>
  <si>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</si>
  <si>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</si>
  <si>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</si>
  <si>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</si>
  <si>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</si>
  <si>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</si>
  <si>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</si>
  <si>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</si>
  <si>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</si>
  <si>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</si>
  <si>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</si>
  <si>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</si>
  <si>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</si>
  <si>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</si>
  <si>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</si>
  <si>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</si>
  <si>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</si>
  <si>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</si>
  <si>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</si>
  <si>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</si>
  <si>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</si>
  <si>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</si>
  <si>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</si>
  <si>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</si>
  <si>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</si>
  <si>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</si>
  <si>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</si>
  <si>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</si>
  <si>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</si>
  <si>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</si>
  <si>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</si>
  <si>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</si>
  <si>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</si>
  <si>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</si>
  <si>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</si>
  <si>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</si>
  <si>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</si>
  <si>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</si>
  <si>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</si>
  <si>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</si>
  <si>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</si>
  <si>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</si>
  <si>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</si>
  <si>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</si>
  <si>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</si>
  <si>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</si>
  <si>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</si>
  <si>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</si>
  <si>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</si>
  <si>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</si>
  <si>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</si>
  <si>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</si>
  <si>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</si>
  <si>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</si>
  <si>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</si>
  <si>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</si>
  <si>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</si>
  <si>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</si>
  <si>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</si>
  <si>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</si>
  <si>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</si>
  <si>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</si>
  <si>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</si>
  <si>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</si>
  <si>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</si>
  <si>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</si>
  <si>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</si>
  <si>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</si>
  <si>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</si>
  <si>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</si>
  <si>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</si>
  <si>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</si>
  <si>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</si>
  <si>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</si>
  <si>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</si>
  <si>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</si>
  <si>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</si>
  <si>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</si>
  <si>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</si>
  <si>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</si>
  <si>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</si>
  <si>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</si>
  <si>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</si>
  <si>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</si>
  <si>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</si>
  <si>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</si>
  <si>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</si>
  <si>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</si>
  <si>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</si>
  <si>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</si>
  <si>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</si>
  <si>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</si>
  <si>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</si>
  <si>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</si>
  <si>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</si>
  <si>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</si>
  <si>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</si>
  <si>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</si>
  <si>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</si>
  <si>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</si>
  <si>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</si>
  <si>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</si>
  <si>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</si>
  <si>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</si>
  <si>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</si>
  <si>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</si>
  <si>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</si>
  <si>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</si>
  <si>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</si>
  <si>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</si>
  <si>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</si>
  <si>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</si>
  <si>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</si>
  <si>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</si>
  <si>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</si>
  <si>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</si>
  <si>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</si>
  <si>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</si>
  <si>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</si>
  <si>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</si>
  <si>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</si>
  <si>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</si>
  <si>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</si>
  <si>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</si>
  <si>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</si>
  <si>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</si>
  <si>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</si>
  <si>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</si>
  <si>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</si>
  <si>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</si>
  <si>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</si>
  <si>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</si>
  <si>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</si>
  <si>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</si>
  <si>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</si>
  <si>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</si>
  <si>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</si>
  <si>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</si>
  <si>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</si>
  <si>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</si>
  <si>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</si>
  <si>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</si>
  <si>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</si>
  <si>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</si>
  <si>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</si>
  <si>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</si>
  <si>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</si>
  <si>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</si>
  <si>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</si>
  <si>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</si>
  <si>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</si>
  <si>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</si>
  <si>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</si>
  <si>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</si>
  <si>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</si>
  <si>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</si>
  <si>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</si>
  <si>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</si>
  <si>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</si>
  <si>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</si>
  <si>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</si>
  <si>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</si>
  <si>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</si>
  <si>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</si>
  <si>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</si>
  <si>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</si>
  <si>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</si>
  <si>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</si>
  <si>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</si>
  <si>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</si>
  <si>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</si>
  <si>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</si>
  <si>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</si>
  <si>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</si>
  <si>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</si>
  <si>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</si>
  <si>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</si>
  <si>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</si>
  <si>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</si>
  <si>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</si>
  <si>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</si>
  <si>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</si>
  <si>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</si>
  <si>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</si>
  <si>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</si>
  <si>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</si>
  <si>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</si>
  <si>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</si>
  <si>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</si>
  <si>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</si>
  <si>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</si>
  <si>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</si>
  <si>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</si>
  <si>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</si>
  <si>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</si>
  <si>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</si>
  <si>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</si>
  <si>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</si>
  <si>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</si>
  <si>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</si>
  <si>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</si>
  <si>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</si>
  <si>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</si>
  <si>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</si>
  <si>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</si>
  <si>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</si>
  <si>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</si>
  <si>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</si>
  <si>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</si>
  <si>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</si>
  <si>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</si>
  <si>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</si>
  <si>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</si>
  <si>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</si>
  <si>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</si>
  <si>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</si>
  <si>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</si>
  <si>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</si>
  <si>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</si>
  <si>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</si>
  <si>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</si>
  <si>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</si>
  <si>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</si>
  <si>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</si>
  <si>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</si>
  <si>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</si>
  <si>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</si>
  <si>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</si>
  <si>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</si>
  <si>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</si>
  <si>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</si>
  <si>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</si>
  <si>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</si>
  <si>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</si>
  <si>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</si>
  <si>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</si>
  <si>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</si>
  <si>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</si>
  <si>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</si>
  <si>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</si>
  <si>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</si>
  <si>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</si>
  <si>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</si>
  <si>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</si>
  <si>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</si>
  <si>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</si>
  <si>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</si>
  <si>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</si>
  <si>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</si>
  <si>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</si>
  <si>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</si>
  <si>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</si>
  <si>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</si>
  <si>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</si>
  <si>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</si>
  <si>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</si>
  <si>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</si>
  <si>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</si>
  <si>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</si>
  <si>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</si>
  <si>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</si>
  <si>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</si>
  <si>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</si>
  <si>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</si>
  <si>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</si>
  <si>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</si>
  <si>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</si>
  <si>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</si>
  <si>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</si>
  <si>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</si>
  <si>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</si>
  <si>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</si>
  <si>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</si>
  <si>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</si>
  <si>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</si>
  <si>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</si>
  <si>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</si>
  <si>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</si>
  <si>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</si>
  <si>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</si>
  <si>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</si>
  <si>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</si>
  <si>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</si>
  <si>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</si>
  <si>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</si>
  <si>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</si>
  <si>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</si>
  <si>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</si>
  <si>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</si>
  <si>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</si>
  <si>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</si>
  <si>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</si>
  <si>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</si>
  <si>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</si>
  <si>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</si>
  <si>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</si>
  <si>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</si>
  <si>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</si>
  <si>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</si>
  <si>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</si>
  <si>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</si>
  <si>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</si>
  <si>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</si>
  <si>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</si>
  <si>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</si>
  <si>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</si>
  <si>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</si>
  <si>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</si>
  <si>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</si>
  <si>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</si>
  <si>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</si>
  <si>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</si>
  <si>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</si>
  <si>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</si>
  <si>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</si>
  <si>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</si>
  <si>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</si>
  <si>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</si>
  <si>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</si>
  <si>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</si>
  <si>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</si>
  <si>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</si>
  <si>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</si>
  <si>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</si>
  <si>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</si>
  <si>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</si>
  <si>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</si>
  <si>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</si>
  <si>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</si>
  <si>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</si>
  <si>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</si>
  <si>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</si>
  <si>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</si>
  <si>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</si>
  <si>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</si>
  <si>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</si>
  <si>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</si>
  <si>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</si>
  <si>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</si>
  <si>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</si>
  <si>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</si>
  <si>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</si>
  <si>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</si>
  <si>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</si>
  <si>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</si>
  <si>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</si>
  <si>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</si>
  <si>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</si>
  <si>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</si>
  <si>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</si>
  <si>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</si>
  <si>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</si>
  <si>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</si>
  <si>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</si>
  <si>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</si>
  <si>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</si>
  <si>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</si>
  <si>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</si>
  <si>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</si>
  <si>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</si>
  <si>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</si>
  <si>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</si>
  <si>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</si>
  <si>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</si>
  <si>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</si>
  <si>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</si>
  <si>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</si>
  <si>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</si>
  <si>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</si>
  <si>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</si>
  <si>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</si>
  <si>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</si>
  <si>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</si>
  <si>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</si>
  <si>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</si>
  <si>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</si>
  <si>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</si>
  <si>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</si>
  <si>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</si>
  <si>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</si>
  <si>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</si>
  <si>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</si>
  <si>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</si>
  <si>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</si>
  <si>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</si>
  <si>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</si>
  <si>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</si>
  <si>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</si>
  <si>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</si>
  <si>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</si>
  <si>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</si>
  <si>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</si>
  <si>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</si>
  <si>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</si>
  <si>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</si>
  <si>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</si>
  <si>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</si>
  <si>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</si>
  <si>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</si>
  <si>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</si>
  <si>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</si>
  <si>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</si>
  <si>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</si>
  <si>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</si>
  <si>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</si>
  <si>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</si>
  <si>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</si>
  <si>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</si>
  <si>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</si>
  <si>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</si>
  <si>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</si>
  <si>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</si>
  <si>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</si>
  <si>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</si>
  <si>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</si>
  <si>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</si>
  <si>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</si>
  <si>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</si>
  <si>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</si>
  <si>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</si>
  <si>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</si>
  <si>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</si>
  <si>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</si>
  <si>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</si>
  <si>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</si>
  <si>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</si>
  <si>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</si>
  <si>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</si>
  <si>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</si>
  <si>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</si>
  <si>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</si>
  <si>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</si>
  <si>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</si>
  <si>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</si>
  <si>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</si>
  <si>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</si>
  <si>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</si>
  <si>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</si>
  <si>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</si>
  <si>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</si>
  <si>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</si>
  <si>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</si>
  <si>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</si>
  <si>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</si>
  <si>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</si>
  <si>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</si>
  <si>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</si>
  <si>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</si>
  <si>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</si>
  <si>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</si>
  <si>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</si>
  <si>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</si>
  <si>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</si>
  <si>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</si>
  <si>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</si>
  <si>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</si>
  <si>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</si>
  <si>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</si>
  <si>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</si>
  <si>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</si>
  <si>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</si>
  <si>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</si>
  <si>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</si>
  <si>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</si>
  <si>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</si>
  <si>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</si>
  <si>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</si>
  <si>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</si>
  <si>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</si>
  <si>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</si>
  <si>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</si>
  <si>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</si>
  <si>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</si>
  <si>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</si>
  <si>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</si>
  <si>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</si>
  <si>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</si>
  <si>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</si>
  <si>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</si>
  <si>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</si>
  <si>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</si>
  <si>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</si>
  <si>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</si>
  <si>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</si>
  <si>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</si>
  <si>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</si>
  <si>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</si>
  <si>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</si>
  <si>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</si>
  <si>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</si>
  <si>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</si>
  <si>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</si>
  <si>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</si>
  <si>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</si>
  <si>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</si>
  <si>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</si>
  <si>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</si>
  <si>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</si>
  <si>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</si>
  <si>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</si>
  <si>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</si>
  <si>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</si>
  <si>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</si>
  <si>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</si>
  <si>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</si>
  <si>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</si>
  <si>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</si>
  <si>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</si>
  <si>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</si>
  <si>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</si>
  <si>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</si>
  <si>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</si>
  <si>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</si>
  <si>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</si>
  <si>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</si>
  <si>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</si>
  <si>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</si>
  <si>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</si>
  <si>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</si>
  <si>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</si>
  <si>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</si>
  <si>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</si>
  <si>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</si>
  <si>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</si>
  <si>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</si>
  <si>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</si>
  <si>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</si>
  <si>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</si>
  <si>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</si>
  <si>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</si>
  <si>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</si>
  <si>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</si>
  <si>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</si>
  <si>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</si>
  <si>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</si>
  <si>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</si>
  <si>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</si>
  <si>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</si>
  <si>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</si>
  <si>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</si>
  <si>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</si>
  <si>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</si>
  <si>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</si>
  <si>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</si>
  <si>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</si>
  <si>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</si>
  <si>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</si>
  <si>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</si>
  <si>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</si>
  <si>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</si>
  <si>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</si>
  <si>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</si>
  <si>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</si>
  <si>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</si>
  <si>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</si>
  <si>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</si>
  <si>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</si>
  <si>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</si>
  <si>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</si>
  <si>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</si>
  <si>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</si>
  <si>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</si>
  <si>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</si>
  <si>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</si>
  <si>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</si>
  <si>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</si>
  <si>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</si>
  <si>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</si>
  <si>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</si>
  <si>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</si>
  <si>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</si>
  <si>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</si>
  <si>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</si>
  <si>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</si>
  <si>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</si>
  <si>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</si>
  <si>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</si>
  <si>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</si>
  <si>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</si>
  <si>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</si>
  <si>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</si>
  <si>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</si>
  <si>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</si>
  <si>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</si>
  <si>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</si>
  <si>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</si>
  <si>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</si>
  <si>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</si>
  <si>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</si>
  <si>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</si>
  <si>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</si>
  <si>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</si>
  <si>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</si>
  <si>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</si>
  <si>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</si>
  <si>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</si>
  <si>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</si>
  <si>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</si>
  <si>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</si>
  <si>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</si>
  <si>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</si>
  <si>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</si>
  <si>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</si>
  <si>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</si>
  <si>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</si>
  <si>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</si>
  <si>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</si>
  <si>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</si>
  <si>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</si>
  <si>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</si>
  <si>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</si>
  <si>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</si>
  <si>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</si>
  <si>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</si>
  <si>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</si>
  <si>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</si>
  <si>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</si>
  <si>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</si>
  <si>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</si>
  <si>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</si>
  <si>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</si>
  <si>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</si>
  <si>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</si>
  <si>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</si>
  <si>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</si>
  <si>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</si>
  <si>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</si>
  <si>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</si>
  <si>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</si>
  <si>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</si>
  <si>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</si>
  <si>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</si>
  <si>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</si>
  <si>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</si>
  <si>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</si>
  <si>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</si>
  <si>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</si>
  <si>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</si>
  <si>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</si>
  <si>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</si>
  <si>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</si>
  <si>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</si>
  <si>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</si>
  <si>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</si>
  <si>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</si>
  <si>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</si>
  <si>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</si>
  <si>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</si>
  <si>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</si>
  <si>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</si>
  <si>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</si>
  <si>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</si>
  <si>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</si>
  <si>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</si>
  <si>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</si>
  <si>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</si>
  <si>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</si>
  <si>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</si>
  <si>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</si>
  <si>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</si>
  <si>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</si>
  <si>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</si>
  <si>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</si>
  <si>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</si>
  <si>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</si>
  <si>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</si>
  <si>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</si>
  <si>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</si>
  <si>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</si>
  <si>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</si>
  <si>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</si>
  <si>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</si>
  <si>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</si>
  <si>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</si>
  <si>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</si>
  <si>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</si>
  <si>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</si>
  <si>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</si>
  <si>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</si>
  <si>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</si>
  <si>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</si>
  <si>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</si>
  <si>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</si>
  <si>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</si>
  <si>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</si>
  <si>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</si>
  <si>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</si>
  <si>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</si>
  <si>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</si>
  <si>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</si>
  <si>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</si>
  <si>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</si>
  <si>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</si>
  <si>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</si>
  <si>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</si>
  <si>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</si>
  <si>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</si>
  <si>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</si>
  <si>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</si>
  <si>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</si>
  <si>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</si>
  <si>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</si>
  <si>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</si>
  <si>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</si>
  <si>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</si>
  <si>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</si>
  <si>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</si>
  <si>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</si>
  <si>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</si>
  <si>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</si>
  <si>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</si>
  <si>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</si>
  <si>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</si>
  <si>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</si>
  <si>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</si>
  <si>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</si>
  <si>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</si>
  <si>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</si>
  <si>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</si>
  <si>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</si>
  <si>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</si>
  <si>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</si>
  <si>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</si>
  <si>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</si>
  <si>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</si>
  <si>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</si>
  <si>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</si>
  <si>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</si>
  <si>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</si>
  <si>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</si>
  <si>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</si>
  <si>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</si>
  <si>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</si>
  <si>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</si>
  <si>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</si>
  <si>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</si>
  <si>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</si>
  <si>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</si>
  <si>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</si>
  <si>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</si>
  <si>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</si>
  <si>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</si>
  <si>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</si>
  <si>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</si>
  <si>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</si>
  <si>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</si>
  <si>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</si>
  <si>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</si>
  <si>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</si>
  <si>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</si>
  <si>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</si>
  <si>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</si>
  <si>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</si>
  <si>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</si>
  <si>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</si>
  <si>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</si>
  <si>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</si>
  <si>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</si>
  <si>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</si>
  <si>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</si>
  <si>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</si>
  <si>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</si>
  <si>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</si>
  <si>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</si>
  <si>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</si>
  <si>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</si>
  <si>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</si>
  <si>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</si>
  <si>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</si>
  <si>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</si>
  <si>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</si>
  <si>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</si>
  <si>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</si>
  <si>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</si>
  <si>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</si>
  <si>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</si>
  <si>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</si>
  <si>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</si>
  <si>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</si>
  <si>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</si>
  <si>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</si>
  <si>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</si>
  <si>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</si>
  <si>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</si>
  <si>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</si>
  <si>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</si>
  <si>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</si>
  <si>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</si>
  <si>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</si>
  <si>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</si>
  <si>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</si>
  <si>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</si>
  <si>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</si>
  <si>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</si>
  <si>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</si>
  <si>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</si>
  <si>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</si>
  <si>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</si>
  <si>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</si>
  <si>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</si>
  <si>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</si>
  <si>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</si>
  <si>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</si>
  <si>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</si>
  <si>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</si>
  <si>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</si>
  <si>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</si>
  <si>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</si>
  <si>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</si>
  <si>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</si>
  <si>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</si>
  <si>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</si>
  <si>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</si>
  <si>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</si>
  <si>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</si>
  <si>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</si>
  <si>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</si>
  <si>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</si>
  <si>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</si>
  <si>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</si>
  <si>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</si>
  <si>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</si>
  <si>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</si>
  <si>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</si>
  <si>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</si>
  <si>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</si>
  <si>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</si>
  <si>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</si>
  <si>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</si>
  <si>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</si>
  <si>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</si>
  <si>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</si>
  <si>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</si>
  <si>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</si>
  <si>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</si>
  <si>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</si>
  <si>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</si>
  <si>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</si>
  <si>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</si>
  <si>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</si>
  <si>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</si>
  <si>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</si>
  <si>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</si>
  <si>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</si>
  <si>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</si>
  <si>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</si>
  <si>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</si>
  <si>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</si>
  <si>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</si>
  <si>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</si>
  <si>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</si>
  <si>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</si>
  <si>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</si>
  <si>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</si>
  <si>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</si>
  <si>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</si>
  <si>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</si>
  <si>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</si>
  <si>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</si>
  <si>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</si>
  <si>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</si>
  <si>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</si>
  <si>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</si>
  <si>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</si>
  <si>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</si>
  <si>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</si>
  <si>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</si>
  <si>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</si>
  <si>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</si>
  <si>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</si>
  <si>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</si>
  <si>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</si>
  <si>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</si>
  <si>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</si>
  <si>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</si>
  <si>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</si>
  <si>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</si>
  <si>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</si>
  <si>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</si>
  <si>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</si>
  <si>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</si>
  <si>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</si>
  <si>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</si>
  <si>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</si>
  <si>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</si>
  <si>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</si>
  <si>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</si>
  <si>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</si>
  <si>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</si>
  <si>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</si>
  <si>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</si>
  <si>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</si>
  <si>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</si>
  <si>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</si>
  <si>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</si>
  <si>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</si>
  <si>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</si>
  <si>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</si>
  <si>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</si>
  <si>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</si>
  <si>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</si>
  <si>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</si>
  <si>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</si>
  <si>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</si>
  <si>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</si>
  <si>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</si>
  <si>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</si>
  <si>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</si>
  <si>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</si>
  <si>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</si>
  <si>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</si>
  <si>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</si>
  <si>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</si>
  <si>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</si>
  <si>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</si>
  <si>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</si>
  <si>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</si>
  <si>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</si>
  <si>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</si>
  <si>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</si>
  <si>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</si>
  <si>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</si>
  <si>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</si>
  <si>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</si>
  <si>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</si>
  <si>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</si>
  <si>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</si>
  <si>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</si>
  <si>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</si>
  <si>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</si>
  <si>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</si>
  <si>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</si>
  <si>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</si>
  <si>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</si>
  <si>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</si>
  <si>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</si>
  <si>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</si>
  <si>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</si>
  <si>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</si>
  <si>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</si>
  <si>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</si>
  <si>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</si>
  <si>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</si>
  <si>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</si>
  <si>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</si>
  <si>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</si>
  <si>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</si>
  <si>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</si>
  <si>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</si>
  <si>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</si>
  <si>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</si>
  <si>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</si>
  <si>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</si>
  <si>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</si>
  <si>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</si>
  <si>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</si>
  <si>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</si>
  <si>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</si>
  <si>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</si>
  <si>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</si>
  <si>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</si>
  <si>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</si>
  <si>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</si>
  <si>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</si>
  <si>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</si>
  <si>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</si>
  <si>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</si>
  <si>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</si>
  <si>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</si>
  <si>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</si>
  <si>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</si>
  <si>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</si>
  <si>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</si>
  <si>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</si>
  <si>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</si>
  <si>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</si>
  <si>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</si>
  <si>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</si>
  <si>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</si>
  <si>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</si>
  <si>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</si>
  <si>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</si>
  <si>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</si>
  <si>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</si>
  <si>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</si>
  <si>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</si>
  <si>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</si>
  <si>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</si>
  <si>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</si>
  <si>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</si>
  <si>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</si>
  <si>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</si>
  <si>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</si>
  <si>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</si>
  <si>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</si>
  <si>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</si>
  <si>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</si>
  <si>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</si>
  <si>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</si>
  <si>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</si>
  <si>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</si>
  <si>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</si>
  <si>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</si>
  <si>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</si>
  <si>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</si>
  <si>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</si>
  <si>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</si>
  <si>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</si>
  <si>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</si>
  <si>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</si>
  <si>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</si>
  <si>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</si>
  <si>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</si>
  <si>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</si>
  <si>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</si>
  <si>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</si>
  <si>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</si>
  <si>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</si>
  <si>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</si>
  <si>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</si>
  <si>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</si>
  <si>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</si>
  <si>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</si>
  <si>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</si>
  <si>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</si>
  <si>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</si>
  <si>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</si>
  <si>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</si>
  <si>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</si>
  <si>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</si>
  <si>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</si>
  <si>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</si>
  <si>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</si>
  <si>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</si>
  <si>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</si>
  <si>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</si>
  <si>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</si>
  <si>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</si>
  <si>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</si>
  <si>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</si>
  <si>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</si>
  <si>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</si>
  <si>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</si>
  <si>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</si>
  <si>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</si>
  <si>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</si>
  <si>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</si>
  <si>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</si>
  <si>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</si>
  <si>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</si>
  <si>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</si>
  <si>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</si>
  <si>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</si>
  <si>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</si>
  <si>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</si>
  <si>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</si>
  <si>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</si>
  <si>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</si>
  <si>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</si>
  <si>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</si>
  <si>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</si>
  <si>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</si>
  <si>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</si>
  <si>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</si>
  <si>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</si>
  <si>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</si>
  <si>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</si>
  <si>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</si>
  <si>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</si>
  <si>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</si>
  <si>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</si>
  <si>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</si>
  <si>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</si>
  <si>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</si>
  <si>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</si>
  <si>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</si>
  <si>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</si>
  <si>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</si>
  <si>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</si>
  <si>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</si>
  <si>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</si>
  <si>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</si>
  <si>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</si>
  <si>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</si>
  <si>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</si>
  <si>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</si>
  <si>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</si>
  <si>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</si>
  <si>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</si>
  <si>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</si>
  <si>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</si>
  <si>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</si>
  <si>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</si>
  <si>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</si>
  <si>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</si>
  <si>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</si>
  <si>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</si>
  <si>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</si>
  <si>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</si>
  <si>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</si>
  <si>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</si>
  <si>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</si>
  <si>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</si>
  <si>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</si>
  <si>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</si>
  <si>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</si>
  <si>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</si>
  <si>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</si>
  <si>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</si>
  <si>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</si>
  <si>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</si>
  <si>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</si>
  <si>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</si>
  <si>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</si>
  <si>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</si>
  <si>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</si>
  <si>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</si>
  <si>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</si>
  <si>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</si>
  <si>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</si>
  <si>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</si>
  <si>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</si>
  <si>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</si>
  <si>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</si>
  <si>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</si>
  <si>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</si>
  <si>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</si>
  <si>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</si>
  <si>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</si>
  <si>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</si>
  <si>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</si>
  <si>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</si>
  <si>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</si>
  <si>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</si>
  <si>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</si>
  <si>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</si>
  <si>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</si>
  <si>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</si>
  <si>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</si>
  <si>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</si>
  <si>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</si>
  <si>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</si>
  <si>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</si>
  <si>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</si>
  <si>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</si>
  <si>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</si>
  <si>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</si>
  <si>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</si>
  <si>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</si>
  <si>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</si>
  <si>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</si>
  <si>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</si>
  <si>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</si>
  <si>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</si>
  <si>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</si>
  <si>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</si>
  <si>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</si>
  <si>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</si>
  <si>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</si>
  <si>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</si>
  <si>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</si>
  <si>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</si>
  <si>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</si>
  <si>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</si>
  <si>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</si>
  <si>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</si>
  <si>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</si>
  <si>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</si>
  <si>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</si>
  <si>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</si>
  <si>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</si>
  <si>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</si>
  <si>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</si>
  <si>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</si>
  <si>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</si>
  <si>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</si>
  <si>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</si>
  <si>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</si>
  <si>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</si>
  <si>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</si>
  <si>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</si>
  <si>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</si>
  <si>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</si>
  <si>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</si>
  <si>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</si>
  <si>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</si>
  <si>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</si>
  <si>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</si>
  <si>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</si>
  <si>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</si>
  <si>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</si>
  <si>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</si>
  <si>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</si>
  <si>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</si>
  <si>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</si>
  <si>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</si>
  <si>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</si>
  <si>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</si>
  <si>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</si>
  <si>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</si>
  <si>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</si>
  <si>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</si>
  <si>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</si>
  <si>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</si>
  <si>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</si>
  <si>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</si>
  <si>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</si>
  <si>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</si>
  <si>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</si>
  <si>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</si>
  <si>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</si>
  <si>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</si>
  <si>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</si>
  <si>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</si>
  <si>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</si>
  <si>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</si>
  <si>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</si>
  <si>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</si>
  <si>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</si>
  <si>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</si>
  <si>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</si>
  <si>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</si>
  <si>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</si>
  <si>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</si>
  <si>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</si>
  <si>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</si>
  <si>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</si>
  <si>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</si>
  <si>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</si>
  <si>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</si>
  <si>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</si>
  <si>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</si>
  <si>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</si>
  <si>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</si>
  <si>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</si>
  <si>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</si>
  <si>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</si>
  <si>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</si>
  <si>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</si>
  <si>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</si>
  <si>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</si>
  <si>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</si>
  <si>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</si>
  <si>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</si>
  <si>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</si>
  <si>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</si>
  <si>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</si>
  <si>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</si>
  <si>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</si>
  <si>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</si>
  <si>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</si>
  <si>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</si>
  <si>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</si>
  <si>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</si>
  <si>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</si>
  <si>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</si>
  <si>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</si>
  <si>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</si>
  <si>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</si>
  <si>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</si>
  <si>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</si>
  <si>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</si>
  <si>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</si>
  <si>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</si>
  <si>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</si>
  <si>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</si>
  <si>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</si>
  <si>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</si>
  <si>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</si>
  <si>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</si>
  <si>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</si>
  <si>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</si>
  <si>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</si>
  <si>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</si>
  <si>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</si>
  <si>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</si>
  <si>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</si>
  <si>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</si>
  <si>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</si>
  <si>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</si>
  <si>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</si>
  <si>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</si>
  <si>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</si>
  <si>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</si>
  <si>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</si>
  <si>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</si>
  <si>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</si>
  <si>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</si>
  <si>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</si>
  <si>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</si>
  <si>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</si>
  <si>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</si>
  <si>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</si>
  <si>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</si>
  <si>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</si>
  <si>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</si>
  <si>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</si>
  <si>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</si>
  <si>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</si>
  <si>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</si>
  <si>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</si>
  <si>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</si>
  <si>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</si>
  <si>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</si>
  <si>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</si>
  <si>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</si>
  <si>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</si>
  <si>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</si>
  <si>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</si>
  <si>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</si>
  <si>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</si>
  <si>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</si>
  <si>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</si>
  <si>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</si>
  <si>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</si>
  <si>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</si>
  <si>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</si>
  <si>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</si>
  <si>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</si>
  <si>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</si>
  <si>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</si>
  <si>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</si>
  <si>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</si>
  <si>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</si>
  <si>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</si>
  <si>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</si>
  <si>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</si>
  <si>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</si>
  <si>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</si>
  <si>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</si>
  <si>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</si>
  <si>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</si>
  <si>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</si>
  <si>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</si>
  <si>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</si>
  <si>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</si>
  <si>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</si>
  <si>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</si>
  <si>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</si>
  <si>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</si>
  <si>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</si>
  <si>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</si>
  <si>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</si>
  <si>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</si>
  <si>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</si>
  <si>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</si>
  <si>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</si>
  <si>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</si>
  <si>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</si>
  <si>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</si>
  <si>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</si>
  <si>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</si>
  <si>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</si>
  <si>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</si>
  <si>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</si>
  <si>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</si>
  <si>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</si>
  <si>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</si>
  <si>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</si>
  <si>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</si>
  <si>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</si>
  <si>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</si>
  <si>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</si>
  <si>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</si>
  <si>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</si>
  <si>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</si>
  <si>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</si>
  <si>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</si>
  <si>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</si>
  <si>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</si>
  <si>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</si>
  <si>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</si>
  <si>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</si>
  <si>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</si>
  <si>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</si>
  <si>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</si>
  <si>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</si>
  <si>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</si>
  <si>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</si>
  <si>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</si>
  <si>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</si>
  <si>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</si>
  <si>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</si>
  <si>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</si>
  <si>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</si>
  <si>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</si>
  <si>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</si>
  <si>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</si>
  <si>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</si>
  <si>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</si>
  <si>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</si>
  <si>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</si>
  <si>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</si>
  <si>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</si>
  <si>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</si>
  <si>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</si>
  <si>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</si>
  <si>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</si>
  <si>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</si>
  <si>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</si>
  <si>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</si>
  <si>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</si>
  <si>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</si>
  <si>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</si>
  <si>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</si>
  <si>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</si>
  <si>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</si>
  <si>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</si>
  <si>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</si>
  <si>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</si>
  <si>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</si>
  <si>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</si>
  <si>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</si>
  <si>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</si>
  <si>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</si>
  <si>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</si>
  <si>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</si>
  <si>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</si>
  <si>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</si>
  <si>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</si>
  <si>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</si>
  <si>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</si>
  <si>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</si>
  <si>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</si>
  <si>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</si>
  <si>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</si>
  <si>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</si>
  <si>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</si>
  <si>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</si>
  <si>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</si>
  <si>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</si>
  <si>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</si>
  <si>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</si>
  <si>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</si>
  <si>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</si>
  <si>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</si>
  <si>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</si>
  <si>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</si>
  <si>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</si>
  <si>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</si>
  <si>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</si>
  <si>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</si>
  <si>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</si>
  <si>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</si>
  <si>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</si>
  <si>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</si>
  <si>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</si>
  <si>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</si>
  <si>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</si>
  <si>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</si>
  <si>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</si>
  <si>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</si>
  <si>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</si>
  <si>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</si>
  <si>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</si>
  <si>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</si>
  <si>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</si>
  <si>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</si>
  <si>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</si>
  <si>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</si>
  <si>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</si>
  <si>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</si>
  <si>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</si>
  <si>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</si>
  <si>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</si>
  <si>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</si>
  <si>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</si>
  <si>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</si>
  <si>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</si>
  <si>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</si>
  <si>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</si>
  <si>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</si>
  <si>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</si>
  <si>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</si>
  <si>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</si>
  <si>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</si>
  <si>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</si>
  <si>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</si>
  <si>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</si>
  <si>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</si>
  <si>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</si>
  <si>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</si>
  <si>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</si>
  <si>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</si>
  <si>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</si>
  <si>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</si>
  <si>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</si>
  <si>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</si>
  <si>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</si>
  <si>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</si>
  <si>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</si>
  <si>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</si>
  <si>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</si>
  <si>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</si>
  <si>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</si>
  <si>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</si>
  <si>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</si>
  <si>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</si>
  <si>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</si>
  <si>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</si>
  <si>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</si>
  <si>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</si>
  <si>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</si>
  <si>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</si>
  <si>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</si>
  <si>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</si>
  <si>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</si>
  <si>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</si>
  <si>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</si>
  <si>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</si>
  <si>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</si>
  <si>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</si>
  <si>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</si>
  <si>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</si>
  <si>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</si>
  <si>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</si>
  <si>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</si>
  <si>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</si>
  <si>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</si>
  <si>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</si>
  <si>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</si>
  <si>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</si>
  <si>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</si>
  <si>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</si>
  <si>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</si>
  <si>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</si>
  <si>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</si>
  <si>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</si>
  <si>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</si>
  <si>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</si>
  <si>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</si>
  <si>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</si>
  <si>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</si>
  <si>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</si>
  <si>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</si>
  <si>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</si>
  <si>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</si>
  <si>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</si>
  <si>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</si>
  <si>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</si>
  <si>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</si>
  <si>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</si>
  <si>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</si>
  <si>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</si>
  <si>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</si>
  <si>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</si>
  <si>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</si>
  <si>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</si>
  <si>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</si>
  <si>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</si>
  <si>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</si>
  <si>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</si>
  <si>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</si>
  <si>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</si>
  <si>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</si>
  <si>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</si>
  <si>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</si>
  <si>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</si>
  <si>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</si>
  <si>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</si>
  <si>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</si>
  <si>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</si>
  <si>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</si>
  <si>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</si>
  <si>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</si>
  <si>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</si>
  <si>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</si>
  <si>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</si>
  <si>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</si>
  <si>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</si>
  <si>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</si>
  <si>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</si>
  <si>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</si>
  <si>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</si>
  <si>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</si>
  <si>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</si>
  <si>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</si>
  <si>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</si>
  <si>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</si>
  <si>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</si>
  <si>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</si>
  <si>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</si>
  <si>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</si>
  <si>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</si>
  <si>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</si>
  <si>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</si>
  <si>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</si>
  <si>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</si>
  <si>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</si>
  <si>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</si>
  <si>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</si>
  <si>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</si>
  <si>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</si>
  <si>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</si>
  <si>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</si>
  <si>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</si>
  <si>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</si>
  <si>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</si>
  <si>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</si>
  <si>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</si>
  <si>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</si>
  <si>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</si>
  <si>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</si>
  <si>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</si>
  <si>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</si>
  <si>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</si>
  <si>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</si>
  <si>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</si>
  <si>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</si>
  <si>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</si>
  <si>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</si>
  <si>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</si>
  <si>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</si>
  <si>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</si>
  <si>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</si>
  <si>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</si>
  <si>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</si>
  <si>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</si>
  <si>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</si>
  <si>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</si>
  <si>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</si>
  <si>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</si>
  <si>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</si>
  <si>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</si>
  <si>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</si>
  <si>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</si>
  <si>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</si>
  <si>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</si>
  <si>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</si>
  <si>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</si>
  <si>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</si>
  <si>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</si>
  <si>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</si>
  <si>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</si>
  <si>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</si>
  <si>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</si>
  <si>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</si>
  <si>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</si>
  <si>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</si>
  <si>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</si>
  <si>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</si>
  <si>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</si>
  <si>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</si>
  <si>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</si>
  <si>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</si>
  <si>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</si>
  <si>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</si>
  <si>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</si>
  <si>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</si>
  <si>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</si>
  <si>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</si>
  <si>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</si>
  <si>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</si>
  <si>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</si>
  <si>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</si>
  <si>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</si>
  <si>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</si>
  <si>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</si>
  <si>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</si>
  <si>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</si>
  <si>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</si>
  <si>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</si>
  <si>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</si>
  <si>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</si>
  <si>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</si>
  <si>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</si>
  <si>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</si>
  <si>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</si>
  <si>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</si>
  <si>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</si>
  <si>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</si>
  <si>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</si>
  <si>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</si>
  <si>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</si>
  <si>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</si>
  <si>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</si>
  <si>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</si>
  <si>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</si>
  <si>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</si>
  <si>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</si>
  <si>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</si>
  <si>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</si>
  <si>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</si>
  <si>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</si>
  <si>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</si>
  <si>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</si>
  <si>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</si>
  <si>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</si>
  <si>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</si>
  <si>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</si>
  <si>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</si>
  <si>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</si>
  <si>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</si>
  <si>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</si>
  <si>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</si>
  <si>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</si>
  <si>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</si>
  <si>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</si>
  <si>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</si>
  <si>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</si>
  <si>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</si>
  <si>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</si>
  <si>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</si>
  <si>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</si>
  <si>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</si>
  <si>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</si>
  <si>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</si>
  <si>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</si>
  <si>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</si>
  <si>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</si>
  <si>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</si>
  <si>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</si>
  <si>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</si>
  <si>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</si>
  <si>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</si>
  <si>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</si>
  <si>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</si>
  <si>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</si>
  <si>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</si>
  <si>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</si>
  <si>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</si>
  <si>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</si>
  <si>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</si>
  <si>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</si>
  <si>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</si>
  <si>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</si>
  <si>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</si>
  <si>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</si>
  <si>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</si>
  <si>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</si>
  <si>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</si>
  <si>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</si>
  <si>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</si>
  <si>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</si>
  <si>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</si>
  <si>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</si>
  <si>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</si>
  <si>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</si>
  <si>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</si>
  <si>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</si>
  <si>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</si>
  <si>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</si>
  <si>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</si>
  <si>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</si>
  <si>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</si>
  <si>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</si>
  <si>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</si>
  <si>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</si>
  <si>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</si>
  <si>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</si>
  <si>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</si>
  <si>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</si>
  <si>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</si>
  <si>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</si>
  <si>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</si>
  <si>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</si>
  <si>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</si>
  <si>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</si>
  <si>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</si>
  <si>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</si>
  <si>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</si>
  <si>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</si>
  <si>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</si>
  <si>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</si>
  <si>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</si>
  <si>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</si>
  <si>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</si>
  <si>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</si>
  <si>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</si>
  <si>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</si>
  <si>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</si>
  <si>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</si>
  <si>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</si>
  <si>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</si>
  <si>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</si>
  <si>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</si>
  <si>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</si>
  <si>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</si>
  <si>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</si>
  <si>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</si>
  <si>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</si>
  <si>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</si>
  <si>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</si>
  <si>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</si>
  <si>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</si>
  <si>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</si>
  <si>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</si>
  <si>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</si>
  <si>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</si>
  <si>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</si>
  <si>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</si>
  <si>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</si>
  <si>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</si>
  <si>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</si>
  <si>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</si>
  <si>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</si>
  <si>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</si>
  <si>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</si>
  <si>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</si>
  <si>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</si>
  <si>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</si>
  <si>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</si>
  <si>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</si>
  <si>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</si>
  <si>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</si>
  <si>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</si>
  <si>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</si>
  <si>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</si>
  <si>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</si>
  <si>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</si>
  <si>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</si>
  <si>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</si>
  <si>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</si>
  <si>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</si>
  <si>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</si>
  <si>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</si>
  <si>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</si>
  <si>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</si>
  <si>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</si>
  <si>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</si>
  <si>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</si>
  <si>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</si>
  <si>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</si>
  <si>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</si>
  <si>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</si>
  <si>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</si>
  <si>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</si>
  <si>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</si>
  <si>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</si>
  <si>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</si>
  <si>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</si>
  <si>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</si>
  <si>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</si>
  <si>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</si>
  <si>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</si>
  <si>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</si>
  <si>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</si>
  <si>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</si>
  <si>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</si>
  <si>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</si>
  <si>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</si>
  <si>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</si>
  <si>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</si>
  <si>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</si>
  <si>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</si>
  <si>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</si>
  <si>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</si>
  <si>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</si>
  <si>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</si>
  <si>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</si>
  <si>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</si>
  <si>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</si>
  <si>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</si>
  <si>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</si>
  <si>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</si>
  <si>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</si>
  <si>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</si>
  <si>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</si>
  <si>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</si>
  <si>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</si>
  <si>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</si>
  <si>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</si>
  <si>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</si>
  <si>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</si>
  <si>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</si>
  <si>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</si>
  <si>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</si>
  <si>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</si>
  <si>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</si>
  <si>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</si>
  <si>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</si>
  <si>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</si>
  <si>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</si>
  <si>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</si>
  <si>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</si>
  <si>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</si>
  <si>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</si>
  <si>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</si>
  <si>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</si>
  <si>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</si>
  <si>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</si>
  <si>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</si>
  <si>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</si>
  <si>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</si>
  <si>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</si>
  <si>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</si>
  <si>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</si>
  <si>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</si>
  <si>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</si>
  <si>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</si>
  <si>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</si>
  <si>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</si>
  <si>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</si>
  <si>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</si>
  <si>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</si>
  <si>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</si>
  <si>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</si>
  <si>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</si>
  <si>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</si>
  <si>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</si>
  <si>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</si>
  <si>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</si>
  <si>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</si>
  <si>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</si>
  <si>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</si>
  <si>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</si>
  <si>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</si>
  <si>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</si>
  <si>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</si>
  <si>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</si>
  <si>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</si>
  <si>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</si>
  <si>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</si>
  <si>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</si>
  <si>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</si>
  <si>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</si>
  <si>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</si>
  <si>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</si>
  <si>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</si>
  <si>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</si>
  <si>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</si>
  <si>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</si>
  <si>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</si>
  <si>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</si>
  <si>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</si>
  <si>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</si>
  <si>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</si>
  <si>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</si>
  <si>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</si>
  <si>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</si>
  <si>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</si>
  <si>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</si>
  <si>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</si>
  <si>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</si>
  <si>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</si>
  <si>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</si>
  <si>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</si>
  <si>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</si>
  <si>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</si>
  <si>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</si>
  <si>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</si>
  <si>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</si>
  <si>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</si>
  <si>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</si>
  <si>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</si>
  <si>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</si>
  <si>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</si>
  <si>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</si>
  <si>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</si>
  <si>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</si>
  <si>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</si>
  <si>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</si>
  <si>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</si>
  <si>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</si>
  <si>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</si>
  <si>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</si>
  <si>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</si>
  <si>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</si>
  <si>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</si>
  <si>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</si>
  <si>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</si>
  <si>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</si>
  <si>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</si>
  <si>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</si>
  <si>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</si>
  <si>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</si>
  <si>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</si>
  <si>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</si>
  <si>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</si>
  <si>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</si>
  <si>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</si>
  <si>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</si>
  <si>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</si>
  <si>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</si>
  <si>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</si>
  <si>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</si>
  <si>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</si>
  <si>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</si>
  <si>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</si>
  <si>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</si>
  <si>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</si>
  <si>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</si>
  <si>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</si>
  <si>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</si>
  <si>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</si>
  <si>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</si>
  <si>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</si>
  <si>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</si>
  <si>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</si>
  <si>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</si>
  <si>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</si>
  <si>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</si>
  <si>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</si>
  <si>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</si>
  <si>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</si>
  <si>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</si>
  <si>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</si>
  <si>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</si>
  <si>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</si>
  <si>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</si>
  <si>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</si>
  <si>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</si>
  <si>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</si>
  <si>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</si>
  <si>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</si>
  <si>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</si>
  <si>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</si>
  <si>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</si>
  <si>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</si>
  <si>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</si>
  <si>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</si>
  <si>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</si>
  <si>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</si>
  <si>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</si>
  <si>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</si>
  <si>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</si>
  <si>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</si>
  <si>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</si>
  <si>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</si>
  <si>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</si>
  <si>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</si>
  <si>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</si>
  <si>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</si>
  <si>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</si>
  <si>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</si>
  <si>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</si>
  <si>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</si>
  <si>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</si>
  <si>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</si>
  <si>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</si>
  <si>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</si>
  <si>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</si>
  <si>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</si>
  <si>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</si>
  <si>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</si>
  <si>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</si>
  <si>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</si>
  <si>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</si>
  <si>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</si>
  <si>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</si>
  <si>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</si>
  <si>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</si>
  <si>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</si>
  <si>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</si>
  <si>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</si>
  <si>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</si>
  <si>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</si>
  <si>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</si>
  <si>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</si>
  <si>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</si>
  <si>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</si>
  <si>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</si>
  <si>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</si>
  <si>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</si>
  <si>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</si>
  <si>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</si>
  <si>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</si>
  <si>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</si>
  <si>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</si>
  <si>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</si>
  <si>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</si>
  <si>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</si>
  <si>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</si>
  <si>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</si>
  <si>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</si>
  <si>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</si>
  <si>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</si>
  <si>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</si>
  <si>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</si>
  <si>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</si>
  <si>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</si>
  <si>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</si>
  <si>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</si>
  <si>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</si>
  <si>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</si>
  <si>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</si>
  <si>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</si>
  <si>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</si>
  <si>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</si>
  <si>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</si>
  <si>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</si>
  <si>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</si>
  <si>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</si>
  <si>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</si>
  <si>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</si>
  <si>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</si>
  <si>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</si>
  <si>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</si>
  <si>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</si>
  <si>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</si>
  <si>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</si>
  <si>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</si>
  <si>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</si>
  <si>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</si>
  <si>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</si>
  <si>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</si>
  <si>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</si>
  <si>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</si>
  <si>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</si>
  <si>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</si>
  <si>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</si>
  <si>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</si>
  <si>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</si>
  <si>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</si>
  <si>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</si>
  <si>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</si>
  <si>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</si>
  <si>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</si>
  <si>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</si>
  <si>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</si>
  <si>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</si>
  <si>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</si>
  <si>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</si>
  <si>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</si>
  <si>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</si>
  <si>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</si>
  <si>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</si>
  <si>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</si>
  <si>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</si>
  <si>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</si>
  <si>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</si>
  <si>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</si>
  <si>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</si>
  <si>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</si>
  <si>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</si>
  <si>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</si>
  <si>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</si>
  <si>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</si>
  <si>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</si>
  <si>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</si>
  <si>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</si>
  <si>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</si>
  <si>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</si>
  <si>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</si>
  <si>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</si>
  <si>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</si>
  <si>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</si>
  <si>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</si>
  <si>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</si>
  <si>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</si>
  <si>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</si>
  <si>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</si>
  <si>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</si>
  <si>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</si>
  <si>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</si>
  <si>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</si>
  <si>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</si>
  <si>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</si>
  <si>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</si>
  <si>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</si>
  <si>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</si>
  <si>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</si>
  <si>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</si>
  <si>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</si>
  <si>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</si>
  <si>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</si>
  <si>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</si>
  <si>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</si>
  <si>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</si>
  <si>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</si>
  <si>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</si>
  <si>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</si>
  <si>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</si>
  <si>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</si>
  <si>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</si>
  <si>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</si>
  <si>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</si>
  <si>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</si>
  <si>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</si>
  <si>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</si>
  <si>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</si>
  <si>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</si>
  <si>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</si>
  <si>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</si>
  <si>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</si>
  <si>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</si>
  <si>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</si>
  <si>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</si>
  <si>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</si>
  <si>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</si>
  <si>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</si>
  <si>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</si>
  <si>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</si>
  <si>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</si>
  <si>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</si>
  <si>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</si>
  <si>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</si>
  <si>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</si>
  <si>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</si>
  <si>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</si>
  <si>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</si>
  <si>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</si>
  <si>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</si>
  <si>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</si>
  <si>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</si>
  <si>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</si>
  <si>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</si>
  <si>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</si>
  <si>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</si>
  <si>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</si>
  <si>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</si>
  <si>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</si>
  <si>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</si>
  <si>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</si>
  <si>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</si>
  <si>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</si>
  <si>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</si>
  <si>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</si>
  <si>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</si>
  <si>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</si>
  <si>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</si>
  <si>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</si>
  <si>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</si>
  <si>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</si>
  <si>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</si>
  <si>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</si>
  <si>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</si>
  <si>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</si>
  <si>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</si>
  <si>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</si>
  <si>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</si>
  <si>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</si>
  <si>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</si>
  <si>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</si>
  <si>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</si>
  <si>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</si>
  <si>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</si>
  <si>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</si>
  <si>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</si>
  <si>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</si>
  <si>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</si>
  <si>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</si>
  <si>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</si>
  <si>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</si>
  <si>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</si>
  <si>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</si>
  <si>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</si>
  <si>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</si>
  <si>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</si>
  <si>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</si>
  <si>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</si>
  <si>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</si>
  <si>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</si>
  <si>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</si>
  <si>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</si>
  <si>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</si>
  <si>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</si>
  <si>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</si>
  <si>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</si>
  <si>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</si>
  <si>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</si>
  <si>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</si>
  <si>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</si>
  <si>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</si>
  <si>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</si>
  <si>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</si>
  <si>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</si>
  <si>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</si>
  <si>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</si>
  <si>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</si>
  <si>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</si>
  <si>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</si>
  <si>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</si>
  <si>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</si>
  <si>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</si>
  <si>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</si>
  <si>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</si>
  <si>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</si>
  <si>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</si>
  <si>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</si>
  <si>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</si>
  <si>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</si>
  <si>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</si>
  <si>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</si>
  <si>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</si>
  <si>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</si>
  <si>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</si>
  <si>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</si>
  <si>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</si>
  <si>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</si>
  <si>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</si>
  <si>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</si>
  <si>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</si>
  <si>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</si>
  <si>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</si>
  <si>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</si>
  <si>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</si>
  <si>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</si>
  <si>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</si>
  <si>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</si>
  <si>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</si>
  <si>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</si>
  <si>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</si>
  <si>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</si>
  <si>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</si>
  <si>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</si>
  <si>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</si>
  <si>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</si>
  <si>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</si>
  <si>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</si>
  <si>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</si>
  <si>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</si>
  <si>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</si>
  <si>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</si>
  <si>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</si>
  <si>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</si>
  <si>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</si>
  <si>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</si>
  <si>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</si>
  <si>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</si>
  <si>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</si>
  <si>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</si>
  <si>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</si>
  <si>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</si>
  <si>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</si>
  <si>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</si>
  <si>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</si>
  <si>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</si>
  <si>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</si>
  <si>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</si>
  <si>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</si>
  <si>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</si>
  <si>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</si>
  <si>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</si>
  <si>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</si>
  <si>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</si>
  <si>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</si>
  <si>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</si>
  <si>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</si>
  <si>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</si>
  <si>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</si>
  <si>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</si>
  <si>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</si>
  <si>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</si>
  <si>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</si>
  <si>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</si>
  <si>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</si>
  <si>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</si>
  <si>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</si>
  <si>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</si>
  <si>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</si>
  <si>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</si>
  <si>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</si>
  <si>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</si>
  <si>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</si>
  <si>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</si>
  <si>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</si>
  <si>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</si>
  <si>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</si>
  <si>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</si>
  <si>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</si>
  <si>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</si>
  <si>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</si>
  <si>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</si>
  <si>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</si>
  <si>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</si>
  <si>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</si>
  <si>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</si>
  <si>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</si>
  <si>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</si>
  <si>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</si>
  <si>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</si>
  <si>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</si>
  <si>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</si>
  <si>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</si>
  <si>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</si>
  <si>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</si>
  <si>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</si>
  <si>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</si>
  <si>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</si>
  <si>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</si>
  <si>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</si>
  <si>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</si>
  <si>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</si>
  <si>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</si>
  <si>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</si>
  <si>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</si>
  <si>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</si>
  <si>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</si>
  <si>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</si>
  <si>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</si>
  <si>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</si>
  <si>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</si>
  <si>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</si>
  <si>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</si>
  <si>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</si>
  <si>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</si>
  <si>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</si>
  <si>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</si>
  <si>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</si>
  <si>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</si>
  <si>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</si>
  <si>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</si>
  <si>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</si>
  <si>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</si>
  <si>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</si>
  <si>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</si>
  <si>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</si>
  <si>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</si>
  <si>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</si>
  <si>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</si>
  <si>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</si>
  <si>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</si>
  <si>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</si>
  <si>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</si>
  <si>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</si>
  <si>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</si>
  <si>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</si>
  <si>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</si>
  <si>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</si>
  <si>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</si>
  <si>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</si>
  <si>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</si>
  <si>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</si>
  <si>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</si>
  <si>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</si>
  <si>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</si>
  <si>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</si>
  <si>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</si>
  <si>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</si>
  <si>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</si>
  <si>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</si>
  <si>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</si>
  <si>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</si>
  <si>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</si>
  <si>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</si>
  <si>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</si>
  <si>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</si>
  <si>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</si>
  <si>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</si>
  <si>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</si>
  <si>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</si>
  <si>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</si>
  <si>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</si>
  <si>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</si>
  <si>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</si>
  <si>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</si>
  <si>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</si>
  <si>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</si>
  <si>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</si>
  <si>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</si>
  <si>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</si>
  <si>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</si>
  <si>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</si>
  <si>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</si>
  <si>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</si>
  <si>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</si>
  <si>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</si>
  <si>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</si>
  <si>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</si>
  <si>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</si>
  <si>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</si>
  <si>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</si>
  <si>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</si>
  <si>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</si>
  <si>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</si>
  <si>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</si>
  <si>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</si>
  <si>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</si>
  <si>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</si>
  <si>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</si>
  <si>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</si>
  <si>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</si>
  <si>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</si>
  <si>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</si>
  <si>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</si>
  <si>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</si>
  <si>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</si>
  <si>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</si>
  <si>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</si>
  <si>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</si>
  <si>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</si>
  <si>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</si>
  <si>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</si>
  <si>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</si>
  <si>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</si>
  <si>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</si>
  <si>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</si>
  <si>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</si>
  <si>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</si>
  <si>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</si>
  <si>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</si>
  <si>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</si>
  <si>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</si>
  <si>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</si>
  <si>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</si>
  <si>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</si>
  <si>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</si>
  <si>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</si>
  <si>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</si>
  <si>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</si>
  <si>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</si>
  <si>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</si>
  <si>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</si>
  <si>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</si>
  <si>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</si>
  <si>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</si>
  <si>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</si>
  <si>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</si>
  <si>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</si>
  <si>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</si>
  <si>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</si>
  <si>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</si>
  <si>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</si>
  <si>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</si>
  <si>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</si>
  <si>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</si>
  <si>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</si>
  <si>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</si>
  <si>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</si>
  <si>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</si>
  <si>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</si>
  <si>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</si>
  <si>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</si>
  <si>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</si>
  <si>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</si>
  <si>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</si>
  <si>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</si>
  <si>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</si>
  <si>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</si>
  <si>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</si>
  <si>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</si>
  <si>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</si>
  <si>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</si>
  <si>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</si>
  <si>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</si>
  <si>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</si>
  <si>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</si>
  <si>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</si>
  <si>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</si>
  <si>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</si>
  <si>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</si>
  <si>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</si>
  <si>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</si>
  <si>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</si>
  <si>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</si>
  <si>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</si>
  <si>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</si>
  <si>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</si>
  <si>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</si>
  <si>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</si>
  <si>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</si>
  <si>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</si>
  <si>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</si>
  <si>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</si>
  <si>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</si>
  <si>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</si>
  <si>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</si>
  <si>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</si>
  <si>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</si>
  <si>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</si>
  <si>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</si>
  <si>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</si>
  <si>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</si>
  <si>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</si>
  <si>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</si>
  <si>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</si>
  <si>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</si>
  <si>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</si>
  <si>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</si>
  <si>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</si>
  <si>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</si>
  <si>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</si>
  <si>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</si>
  <si>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</si>
  <si>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</si>
  <si>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</si>
  <si>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</si>
  <si>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</si>
  <si>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</si>
  <si>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</si>
  <si>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</si>
  <si>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</si>
  <si>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</si>
  <si>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</si>
  <si>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</si>
  <si>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</si>
  <si>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</si>
  <si>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</si>
  <si>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</si>
  <si>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</si>
  <si>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</si>
  <si>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</si>
  <si>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</si>
  <si>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</si>
  <si>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</si>
  <si>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</si>
  <si>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</si>
  <si>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</si>
  <si>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</si>
  <si>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</si>
  <si>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</si>
  <si>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</si>
  <si>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</si>
  <si>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</si>
  <si>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</si>
  <si>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</si>
  <si>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</si>
  <si>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</si>
  <si>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</si>
  <si>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</si>
  <si>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</si>
  <si>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</si>
  <si>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</si>
  <si>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</si>
  <si>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</si>
  <si>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</si>
  <si>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</si>
  <si>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</si>
  <si>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</si>
  <si>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</si>
  <si>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</si>
  <si>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</si>
  <si>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</si>
  <si>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</si>
  <si>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</si>
  <si>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</si>
  <si>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</si>
  <si>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</si>
  <si>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</si>
  <si>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</si>
  <si>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</si>
  <si>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</si>
  <si>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</si>
  <si>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</si>
  <si>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</si>
  <si>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</si>
  <si>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</si>
  <si>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</si>
  <si>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</si>
  <si>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</si>
  <si>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</si>
  <si>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</si>
  <si>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</si>
  <si>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</si>
  <si>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</si>
  <si>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</si>
  <si>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</si>
  <si>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</si>
  <si>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</si>
  <si>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</si>
  <si>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</si>
  <si>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</si>
  <si>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</si>
  <si>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</si>
  <si>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</si>
  <si>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</si>
  <si>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</si>
  <si>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</si>
  <si>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</si>
  <si>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</si>
  <si>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</si>
  <si>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</si>
  <si>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</si>
  <si>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</si>
  <si>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</si>
  <si>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</si>
  <si>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</si>
  <si>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</si>
  <si>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</si>
  <si>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</si>
  <si>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</si>
  <si>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</si>
  <si>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</si>
  <si>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</si>
  <si>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</si>
  <si>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</si>
  <si>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</si>
  <si>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</si>
  <si>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</si>
  <si>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</si>
  <si>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</si>
  <si>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</si>
  <si>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</si>
  <si>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</si>
  <si>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</si>
  <si>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</si>
  <si>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</si>
  <si>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</si>
  <si>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</si>
  <si>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</si>
  <si>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</si>
  <si>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</si>
  <si>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</si>
  <si>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</si>
  <si>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</si>
  <si>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</si>
  <si>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</si>
  <si>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</si>
  <si>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</si>
  <si>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</si>
  <si>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</si>
  <si>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</si>
  <si>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</si>
  <si>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</si>
  <si>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</si>
  <si>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</si>
  <si>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</si>
  <si>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</si>
  <si>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</si>
  <si>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</si>
  <si>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</si>
  <si>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</si>
  <si>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</si>
  <si>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</si>
  <si>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</si>
  <si>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</si>
  <si>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</si>
  <si>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</si>
  <si>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</si>
  <si>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</si>
  <si>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</si>
  <si>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</si>
  <si>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</si>
  <si>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</si>
  <si>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</si>
  <si>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</si>
  <si>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</si>
  <si>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</si>
  <si>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</si>
  <si>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</si>
  <si>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</si>
  <si>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</si>
  <si>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</si>
  <si>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</si>
  <si>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</si>
  <si>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</si>
  <si>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</si>
  <si>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</si>
  <si>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</si>
  <si>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</si>
  <si>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</si>
  <si>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</si>
  <si>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</si>
  <si>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</si>
  <si>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</si>
  <si>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</si>
  <si>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</si>
  <si>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</si>
  <si>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</si>
  <si>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</si>
  <si>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</si>
  <si>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</si>
  <si>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</si>
  <si>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</si>
  <si>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</si>
  <si>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</si>
  <si>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</si>
  <si>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</si>
  <si>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</si>
  <si>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</si>
  <si>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</si>
  <si>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</si>
  <si>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</si>
  <si>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</si>
  <si>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</si>
  <si>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</si>
  <si>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</si>
  <si>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</si>
  <si>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</si>
  <si>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</si>
  <si>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</si>
  <si>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</si>
  <si>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</si>
  <si>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</si>
  <si>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</si>
  <si>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</si>
  <si>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</si>
  <si>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</si>
  <si>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</si>
  <si>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</si>
  <si>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</si>
  <si>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</si>
  <si>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</si>
  <si>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</si>
  <si>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</si>
  <si>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</si>
  <si>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</si>
  <si>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</si>
  <si>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</si>
  <si>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</si>
  <si>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</si>
  <si>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</si>
  <si>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</si>
  <si>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</si>
  <si>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</si>
  <si>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</si>
  <si>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</si>
  <si>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</si>
  <si>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</si>
  <si>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</si>
  <si>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</si>
  <si>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</si>
  <si>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</si>
  <si>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</si>
  <si>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</si>
  <si>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</si>
  <si>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</si>
  <si>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</si>
  <si>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</si>
  <si>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</si>
  <si>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</si>
  <si>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</si>
  <si>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</si>
  <si>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</si>
  <si>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</si>
  <si>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</si>
  <si>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</si>
  <si>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</si>
  <si>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</si>
  <si>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</si>
  <si>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</si>
  <si>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</si>
  <si>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</si>
  <si>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</si>
  <si>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</si>
  <si>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</si>
  <si>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</si>
  <si>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</si>
  <si>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</si>
  <si>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</si>
  <si>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</si>
  <si>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</si>
  <si>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</si>
  <si>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</si>
  <si>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</si>
  <si>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</si>
  <si>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</si>
  <si>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</si>
  <si>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</si>
  <si>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</si>
  <si>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</si>
  <si>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</si>
  <si>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</si>
  <si>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</si>
  <si>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</si>
  <si>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</si>
  <si>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</si>
  <si>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</si>
  <si>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</si>
  <si>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</si>
  <si>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</si>
  <si>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</si>
  <si>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</si>
  <si>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</si>
  <si>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</si>
  <si>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</si>
  <si>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</si>
  <si>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</si>
  <si>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</si>
  <si>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</si>
  <si>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</si>
  <si>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</si>
  <si>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</si>
  <si>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</si>
  <si>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</si>
  <si>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</si>
  <si>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</si>
  <si>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</si>
  <si>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</si>
  <si>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</si>
  <si>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</si>
  <si>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</si>
  <si>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</si>
  <si>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</si>
  <si>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</si>
  <si>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</si>
  <si>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</si>
  <si>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</si>
  <si>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</si>
  <si>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</si>
  <si>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</si>
  <si>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</si>
  <si>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</si>
  <si>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</si>
  <si>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</si>
  <si>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</si>
  <si>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</si>
  <si>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</si>
  <si>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</si>
  <si>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</si>
  <si>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</si>
  <si>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</si>
  <si>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</si>
  <si>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</si>
  <si>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</si>
  <si>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</si>
  <si>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</si>
  <si>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</si>
  <si>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</si>
  <si>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</si>
  <si>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</si>
  <si>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</si>
  <si>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</si>
  <si>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</si>
  <si>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</si>
  <si>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</si>
  <si>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</si>
  <si>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</si>
  <si>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</si>
  <si>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</si>
  <si>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</si>
  <si>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</si>
  <si>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</si>
  <si>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</si>
  <si>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</si>
  <si>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</si>
  <si>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</si>
  <si>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</si>
  <si>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</si>
  <si>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</si>
  <si>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</si>
  <si>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</si>
  <si>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</si>
  <si>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</si>
  <si>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</si>
  <si>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</si>
  <si>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</si>
  <si>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</si>
  <si>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</si>
  <si>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</si>
  <si>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</si>
  <si>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</si>
  <si>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</si>
  <si>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</si>
  <si>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</si>
  <si>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</si>
  <si>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</si>
  <si>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</si>
  <si>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</si>
  <si>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</si>
  <si>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</si>
  <si>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</si>
  <si>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</si>
  <si>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</si>
  <si>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</si>
  <si>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</si>
  <si>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</si>
  <si>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</si>
  <si>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</si>
  <si>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</si>
  <si>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</si>
  <si>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</si>
  <si>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</si>
  <si>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</si>
  <si>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</si>
  <si>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</si>
  <si>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</si>
  <si>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</si>
  <si>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</si>
  <si>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</si>
  <si>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</si>
  <si>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</si>
  <si>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</si>
  <si>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</si>
  <si>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</si>
  <si>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</si>
  <si>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</si>
  <si>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</si>
  <si>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</si>
  <si>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</si>
  <si>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</si>
  <si>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</si>
  <si>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</si>
  <si>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</si>
  <si>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</si>
  <si>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</si>
  <si>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</si>
  <si>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</si>
  <si>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</si>
  <si>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</si>
  <si>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</si>
  <si>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</si>
  <si>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</si>
  <si>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</si>
  <si>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</si>
  <si>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</si>
  <si>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</si>
  <si>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</si>
  <si>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</si>
  <si>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</si>
  <si>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</si>
  <si>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</si>
  <si>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</si>
  <si>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</si>
  <si>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</si>
  <si>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</si>
  <si>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</si>
  <si>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</si>
  <si>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</si>
  <si>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</si>
  <si>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</si>
  <si>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</si>
  <si>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</si>
  <si>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</si>
  <si>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</si>
  <si>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</si>
  <si>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</si>
  <si>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</si>
  <si>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</si>
  <si>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</si>
  <si>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</si>
  <si>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</si>
  <si>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</si>
  <si>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</si>
  <si>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</si>
  <si>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</si>
  <si>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</si>
  <si>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</si>
  <si>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</si>
  <si>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</si>
  <si>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</si>
  <si>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</si>
  <si>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</si>
  <si>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</si>
  <si>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</si>
  <si>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</si>
  <si>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</si>
  <si>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</si>
  <si>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</si>
  <si>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</si>
  <si>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</si>
  <si>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</si>
  <si>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</si>
  <si>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</si>
  <si>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</si>
  <si>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</si>
  <si>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</si>
  <si>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</si>
  <si>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</si>
  <si>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</si>
  <si>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</si>
  <si>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</si>
  <si>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</si>
  <si>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</si>
  <si>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</si>
  <si>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</si>
  <si>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</si>
  <si>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</si>
  <si>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</si>
  <si>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</si>
  <si>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</si>
  <si>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</si>
  <si>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</si>
  <si>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</si>
  <si>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</si>
  <si>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</si>
  <si>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</si>
  <si>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</si>
  <si>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</si>
  <si>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</si>
  <si>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</si>
  <si>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</si>
  <si>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</si>
  <si>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</si>
  <si>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</si>
  <si>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</si>
  <si>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</si>
  <si>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</si>
  <si>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</si>
  <si>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</si>
  <si>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</si>
  <si>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</si>
  <si>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</si>
  <si>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</si>
  <si>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</si>
  <si>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</si>
  <si>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</si>
  <si>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</si>
  <si>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</si>
  <si>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</si>
  <si>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</si>
  <si>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</si>
  <si>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</si>
  <si>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</si>
  <si>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</si>
  <si>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</si>
  <si>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</si>
  <si>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</si>
  <si>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</si>
  <si>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</si>
  <si>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</si>
  <si>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</si>
  <si>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</si>
  <si>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</si>
  <si>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</si>
  <si>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</si>
  <si>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</si>
  <si>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</si>
  <si>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</si>
  <si>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</si>
  <si>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</si>
  <si>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</si>
  <si>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</si>
  <si>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</si>
  <si>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</si>
  <si>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</si>
  <si>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</si>
  <si>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</si>
  <si>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</si>
  <si>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</si>
  <si>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</si>
  <si>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</si>
  <si>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</si>
  <si>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</si>
  <si>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</si>
  <si>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</si>
  <si>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</si>
  <si>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</si>
  <si>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</si>
  <si>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</si>
  <si>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</si>
  <si>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</si>
  <si>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</si>
  <si>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</si>
  <si>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</si>
  <si>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</si>
  <si>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</si>
  <si>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</si>
  <si>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</si>
  <si>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</si>
  <si>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</si>
  <si>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</si>
  <si>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</si>
  <si>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</si>
  <si>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</si>
  <si>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</si>
  <si>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</si>
  <si>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</si>
  <si>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</si>
  <si>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</si>
  <si>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</si>
  <si>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</si>
  <si>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</si>
  <si>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</si>
  <si>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</si>
  <si>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</si>
  <si>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</si>
  <si>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</si>
  <si>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</si>
  <si>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</si>
  <si>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</si>
  <si>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</si>
  <si>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</si>
  <si>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</si>
  <si>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</si>
  <si>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</si>
  <si>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</si>
  <si>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</si>
  <si>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</si>
  <si>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</si>
  <si>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</si>
  <si>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</si>
  <si>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</si>
  <si>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</si>
  <si>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</si>
  <si>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</si>
  <si>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</si>
  <si>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</si>
  <si>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</si>
  <si>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</si>
  <si>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</si>
  <si>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</si>
  <si>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</si>
  <si>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</si>
  <si>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</si>
  <si>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</si>
  <si>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</si>
  <si>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</si>
  <si>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</si>
  <si>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</si>
  <si>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</si>
  <si>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</si>
  <si>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</si>
  <si>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</si>
  <si>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</si>
  <si>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</si>
  <si>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</si>
  <si>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</si>
  <si>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</si>
  <si>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</si>
  <si>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</si>
  <si>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</si>
  <si>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</si>
  <si>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</si>
  <si>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</si>
  <si>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</si>
  <si>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</si>
  <si>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</si>
  <si>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</si>
  <si>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</si>
  <si>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</si>
  <si>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</si>
  <si>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</si>
  <si>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</si>
  <si>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</si>
  <si>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</si>
  <si>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</si>
  <si>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</si>
  <si>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</si>
  <si>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</si>
  <si>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</si>
  <si>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</si>
  <si>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</si>
  <si>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</si>
  <si>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</si>
  <si>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</si>
  <si>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</si>
  <si>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</si>
  <si>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</si>
  <si>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</si>
  <si>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</si>
  <si>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</si>
  <si>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</si>
  <si>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</si>
  <si>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</si>
  <si>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</si>
  <si>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</si>
  <si>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</si>
  <si>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</si>
  <si>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</si>
  <si>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</si>
  <si>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</si>
  <si>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</si>
  <si>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</si>
  <si>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</si>
  <si>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</si>
  <si>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</si>
  <si>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</si>
  <si>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</si>
  <si>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</si>
  <si>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</si>
  <si>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</si>
  <si>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</si>
  <si>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</si>
  <si>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</si>
  <si>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</si>
  <si>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</si>
  <si>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</si>
  <si>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</si>
  <si>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</si>
  <si>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</si>
  <si>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</si>
  <si>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</si>
  <si>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</si>
  <si>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</si>
  <si>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</si>
  <si>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</si>
  <si>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</si>
  <si>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</si>
  <si>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</si>
  <si>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</si>
  <si>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</si>
  <si>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</si>
  <si>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</si>
  <si>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</si>
  <si>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</si>
  <si>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</si>
  <si>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</si>
  <si>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</si>
  <si>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</si>
  <si>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</si>
  <si>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</si>
  <si>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</si>
  <si>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</si>
  <si>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</si>
  <si>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</si>
  <si>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</si>
  <si>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</si>
  <si>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</si>
  <si>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</si>
  <si>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</si>
  <si>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</si>
  <si>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</si>
  <si>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</si>
  <si>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</si>
  <si>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</si>
  <si>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</si>
  <si>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</si>
  <si>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</si>
  <si>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</si>
  <si>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</si>
  <si>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</si>
  <si>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</si>
  <si>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</si>
  <si>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</si>
  <si>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</si>
  <si>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</si>
  <si>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</si>
  <si>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</si>
  <si>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</si>
  <si>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</si>
  <si>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</si>
  <si>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</si>
  <si>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</si>
  <si>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</si>
  <si>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</si>
  <si>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</si>
  <si>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</si>
  <si>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</si>
  <si>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</si>
  <si>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</si>
  <si>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</si>
  <si>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</si>
  <si>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</si>
  <si>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</si>
  <si>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</si>
  <si>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</si>
  <si>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</si>
  <si>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</si>
  <si>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</si>
  <si>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</si>
  <si>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</si>
  <si>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</si>
  <si>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</si>
  <si>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</si>
  <si>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</si>
  <si>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</si>
  <si>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</si>
  <si>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</si>
  <si>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</si>
  <si>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</si>
  <si>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</si>
  <si>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</si>
  <si>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</si>
  <si>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</si>
  <si>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</si>
  <si>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</si>
  <si>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</si>
  <si>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</si>
  <si>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</si>
  <si>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</si>
  <si>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</si>
  <si>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</si>
  <si>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</si>
  <si>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</si>
  <si>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</si>
  <si>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</si>
  <si>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</si>
  <si>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</si>
  <si>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</si>
  <si>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</si>
  <si>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</si>
  <si>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</si>
  <si>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</si>
  <si>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</si>
  <si>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</si>
  <si>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</si>
  <si>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</si>
  <si>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</si>
  <si>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</si>
  <si>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</si>
  <si>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</si>
  <si>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</si>
  <si>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</si>
  <si>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</si>
  <si>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</si>
  <si>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</si>
  <si>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</si>
  <si>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</si>
  <si>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</si>
  <si>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</si>
  <si>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</si>
  <si>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</si>
  <si>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</si>
  <si>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</si>
  <si>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</si>
  <si>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</si>
  <si>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</si>
  <si>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</si>
  <si>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</si>
  <si>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</si>
  <si>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</si>
  <si>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</si>
  <si>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</si>
  <si>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</si>
  <si>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</si>
  <si>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</si>
  <si>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</si>
  <si>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</si>
  <si>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</si>
  <si>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</si>
  <si>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</si>
  <si>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</si>
  <si>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</si>
  <si>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</si>
  <si>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</si>
  <si>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</si>
  <si>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</si>
  <si>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</si>
  <si>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</si>
  <si>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</si>
  <si>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</si>
  <si>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</si>
  <si>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</si>
  <si>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</si>
  <si>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</si>
  <si>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</si>
  <si>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</si>
  <si>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</si>
  <si>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</si>
  <si>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</si>
  <si>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</si>
  <si>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</si>
  <si>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</si>
  <si>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</si>
  <si>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</si>
  <si>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</si>
  <si>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</si>
  <si>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</si>
  <si>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</si>
  <si>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</si>
  <si>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</si>
  <si>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</si>
  <si>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</si>
  <si>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</si>
  <si>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</si>
  <si>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</si>
  <si>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</si>
  <si>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</si>
  <si>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</si>
  <si>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</si>
  <si>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</si>
  <si>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</si>
  <si>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</si>
  <si>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</si>
  <si>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</si>
  <si>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</si>
  <si>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</si>
  <si>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</si>
  <si>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</si>
  <si>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</si>
  <si>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</si>
  <si>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</si>
  <si>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</si>
  <si>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</si>
  <si>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</si>
  <si>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</si>
  <si>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</si>
  <si>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</si>
  <si>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</si>
  <si>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</si>
  <si>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</si>
  <si>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</si>
  <si>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</si>
  <si>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</si>
  <si>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</si>
  <si>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</si>
  <si>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</si>
  <si>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</si>
  <si>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</si>
  <si>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</si>
  <si>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</si>
  <si>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</si>
  <si>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</si>
  <si>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</si>
  <si>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</si>
  <si>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</si>
  <si>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</si>
  <si>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</si>
  <si>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</si>
  <si>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</si>
  <si>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</si>
  <si>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</si>
  <si>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</si>
  <si>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</si>
  <si>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</si>
  <si>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</si>
  <si>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</si>
  <si>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</si>
  <si>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</si>
  <si>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</si>
  <si>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</si>
  <si>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</si>
  <si>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</si>
  <si>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</si>
  <si>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</si>
  <si>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</si>
  <si>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</si>
  <si>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</si>
  <si>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</si>
  <si>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</si>
  <si>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</si>
  <si>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</si>
  <si>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</si>
  <si>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</si>
  <si>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</si>
  <si>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</si>
  <si>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</si>
  <si>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</si>
  <si>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</si>
  <si>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</si>
  <si>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</si>
  <si>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</si>
  <si>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</si>
  <si>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</si>
  <si>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</si>
  <si>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</si>
  <si>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</si>
  <si>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</si>
  <si>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</si>
  <si>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</si>
  <si>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</si>
  <si>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</si>
  <si>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</si>
  <si>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</si>
  <si>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</si>
  <si>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</si>
  <si>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</si>
  <si>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</si>
  <si>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</si>
  <si>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</si>
  <si>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</si>
  <si>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</si>
  <si>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</si>
  <si>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</si>
  <si>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</si>
  <si>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</si>
  <si>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</si>
  <si>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</si>
  <si>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</si>
  <si>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</si>
  <si>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</si>
  <si>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</si>
  <si>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</si>
  <si>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</si>
  <si>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</si>
  <si>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</si>
  <si>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</si>
  <si>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</si>
  <si>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</si>
  <si>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</si>
  <si>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</si>
  <si>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</si>
  <si>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</si>
  <si>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</si>
  <si>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</si>
  <si>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</si>
  <si>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</si>
  <si>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</si>
  <si>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</si>
  <si>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</si>
  <si>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</si>
  <si>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</si>
  <si>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</si>
  <si>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</si>
  <si>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</si>
  <si>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</si>
  <si>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</si>
  <si>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</si>
  <si>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</si>
  <si>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</si>
  <si>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</si>
  <si>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</si>
  <si>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</si>
  <si>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</si>
  <si>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</si>
  <si>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</si>
  <si>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</si>
  <si>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</si>
  <si>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</si>
  <si>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</si>
  <si>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</si>
  <si>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</si>
  <si>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</si>
  <si>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</si>
  <si>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</si>
  <si>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</si>
  <si>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</si>
  <si>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</si>
  <si>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</si>
  <si>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</si>
  <si>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</si>
  <si>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</si>
  <si>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</si>
  <si>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</si>
  <si>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</si>
  <si>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</si>
  <si>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</si>
  <si>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</si>
  <si>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</si>
  <si>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</si>
  <si>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</si>
  <si>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</si>
  <si>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</si>
  <si>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</si>
  <si>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</si>
  <si>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</si>
  <si>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</si>
  <si>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</si>
  <si>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</si>
  <si>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</si>
  <si>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</si>
  <si>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</si>
  <si>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</si>
  <si>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</si>
  <si>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</si>
  <si>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</si>
  <si>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</si>
  <si>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</si>
  <si>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</si>
  <si>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</si>
  <si>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</si>
  <si>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</si>
  <si>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</si>
  <si>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</si>
  <si>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</si>
  <si>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</si>
  <si>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</si>
  <si>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</si>
  <si>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</si>
  <si>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</si>
  <si>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</si>
  <si>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</si>
  <si>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</si>
  <si>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</si>
  <si>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</si>
  <si>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</si>
  <si>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</si>
  <si>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</si>
  <si>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</si>
  <si>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</si>
  <si>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</si>
  <si>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</si>
  <si>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</si>
  <si>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</si>
  <si>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</si>
  <si>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</si>
  <si>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</si>
  <si>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</si>
  <si>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</si>
  <si>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</si>
  <si>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</si>
  <si>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</si>
  <si>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</si>
  <si>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</si>
  <si>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</si>
  <si>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</si>
  <si>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</si>
  <si>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</si>
  <si>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</si>
  <si>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</si>
  <si>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</si>
  <si>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</si>
  <si>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</si>
  <si>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</si>
  <si>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</si>
  <si>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</si>
  <si>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</si>
  <si>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</si>
  <si>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</si>
  <si>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</si>
  <si>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</si>
  <si>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</si>
  <si>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</si>
  <si>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</si>
  <si>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</si>
  <si>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</si>
  <si>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</si>
  <si>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</si>
  <si>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</si>
  <si>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</si>
  <si>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</si>
  <si>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</si>
  <si>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</si>
  <si>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</si>
  <si>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</si>
  <si>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</si>
  <si>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</si>
  <si>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</si>
  <si>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</si>
  <si>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</si>
  <si>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</si>
  <si>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</si>
  <si>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</si>
  <si>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</si>
  <si>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</si>
  <si>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</si>
  <si>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</si>
  <si>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</si>
  <si>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</si>
  <si>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</si>
  <si>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</si>
  <si>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</si>
  <si>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</si>
  <si>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</si>
  <si>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</si>
  <si>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</si>
  <si>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</si>
  <si>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</si>
  <si>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</si>
  <si>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</si>
  <si>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</si>
  <si>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</si>
  <si>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</si>
  <si>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</si>
  <si>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</si>
  <si>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</si>
  <si>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</si>
  <si>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</si>
  <si>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</si>
  <si>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</si>
  <si>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</si>
  <si>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</si>
  <si>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</si>
  <si>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</si>
  <si>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</si>
  <si>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</si>
  <si>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</si>
  <si>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</si>
  <si>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</si>
  <si>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</si>
  <si>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</si>
  <si>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</si>
  <si>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</si>
  <si>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</si>
  <si>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</si>
  <si>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</si>
  <si>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</si>
  <si>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</si>
  <si>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</si>
  <si>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</si>
  <si>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</si>
  <si>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</si>
  <si>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</si>
  <si>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</si>
  <si>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</si>
  <si>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</si>
  <si>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</si>
  <si>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</si>
  <si>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</si>
  <si>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</si>
  <si>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</si>
  <si>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</si>
  <si>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</si>
  <si>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</si>
  <si>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</si>
  <si>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</si>
  <si>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</si>
  <si>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</si>
  <si>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</si>
  <si>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</si>
  <si>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</si>
  <si>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</si>
  <si>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</si>
  <si>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</si>
  <si>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</si>
  <si>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</si>
  <si>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</si>
  <si>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</si>
  <si>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</si>
  <si>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</si>
  <si>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</si>
  <si>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</si>
  <si>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</si>
  <si>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</si>
  <si>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</si>
  <si>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</si>
  <si>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</si>
  <si>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</si>
  <si>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</si>
  <si>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</si>
  <si>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</si>
  <si>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</si>
  <si>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</si>
  <si>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</si>
  <si>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</si>
  <si>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</si>
  <si>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</si>
  <si>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</si>
  <si>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</si>
  <si>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</si>
  <si>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</si>
  <si>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</si>
  <si>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</si>
  <si>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</si>
  <si>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</si>
  <si>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</si>
  <si>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</si>
  <si>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</si>
  <si>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</si>
  <si>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</si>
  <si>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</si>
  <si>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</si>
  <si>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</si>
  <si>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</si>
  <si>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</si>
  <si>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</si>
  <si>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</si>
  <si>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</si>
  <si>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</si>
  <si>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</si>
  <si>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</si>
  <si>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</si>
  <si>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</si>
  <si>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</si>
  <si>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</si>
  <si>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</si>
  <si>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</si>
  <si>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</si>
  <si>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</si>
  <si>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</si>
  <si>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</si>
  <si>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</si>
  <si>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</si>
  <si>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</si>
  <si>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</si>
  <si>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</si>
  <si>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</si>
  <si>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</si>
  <si>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</si>
  <si>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</si>
  <si>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</si>
  <si>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</si>
  <si>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</si>
  <si>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</si>
  <si>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</si>
  <si>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</si>
  <si>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</si>
  <si>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</si>
  <si>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</si>
  <si>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</si>
  <si>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</si>
  <si>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</si>
  <si>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</si>
  <si>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</si>
  <si>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</si>
  <si>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</si>
  <si>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</si>
  <si>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</si>
  <si>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</si>
  <si>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</si>
  <si>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</si>
  <si>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</si>
  <si>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</si>
  <si>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</si>
  <si>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</si>
  <si>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</si>
  <si>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</si>
  <si>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</si>
  <si>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</si>
  <si>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</si>
  <si>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</si>
  <si>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</si>
  <si>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</si>
  <si>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</si>
  <si>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</si>
  <si>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</si>
  <si>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</si>
  <si>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</si>
  <si>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</si>
  <si>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</si>
  <si>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</si>
  <si>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</si>
  <si>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</si>
  <si>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</si>
  <si>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</si>
  <si>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</si>
  <si>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</si>
  <si>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</si>
  <si>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</si>
  <si>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</si>
  <si>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</si>
  <si>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</si>
  <si>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</si>
  <si>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</si>
  <si>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</si>
  <si>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</si>
  <si>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</si>
  <si>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</si>
  <si>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</si>
  <si>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</si>
  <si>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</si>
  <si>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</si>
  <si>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</si>
  <si>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</si>
  <si>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</si>
  <si>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</si>
  <si>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</si>
  <si>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</si>
  <si>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</si>
  <si>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</si>
  <si>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</si>
  <si>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</si>
  <si>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</si>
  <si>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</si>
  <si>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</si>
  <si>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</si>
  <si>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</si>
  <si>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</si>
  <si>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</si>
  <si>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</si>
  <si>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</si>
  <si>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</si>
  <si>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</si>
  <si>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</si>
  <si>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</si>
  <si>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</si>
  <si>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</si>
  <si>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</si>
  <si>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</si>
  <si>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</si>
  <si>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</si>
  <si>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</si>
  <si>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</si>
  <si>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</si>
  <si>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</si>
  <si>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</si>
  <si>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</si>
  <si>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</si>
  <si>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</si>
  <si>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</si>
  <si>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</si>
  <si>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</si>
  <si>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</si>
  <si>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</si>
  <si>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</si>
  <si>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</si>
  <si>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</si>
  <si>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</si>
  <si>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</si>
  <si>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</si>
  <si>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</si>
  <si>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</si>
  <si>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</si>
  <si>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</si>
  <si>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</si>
  <si>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</si>
  <si>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</si>
  <si>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</si>
  <si>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</si>
  <si>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</si>
  <si>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</si>
  <si>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</si>
  <si>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</si>
  <si>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</si>
  <si>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</si>
  <si>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</si>
  <si>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</si>
  <si>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</si>
  <si>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</si>
  <si>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</si>
  <si>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</si>
  <si>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</si>
  <si>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</si>
  <si>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</si>
  <si>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</si>
  <si>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</si>
  <si>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</si>
  <si>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</si>
  <si>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</si>
  <si>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</si>
  <si>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</si>
  <si>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</si>
  <si>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</si>
  <si>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</si>
  <si>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</si>
  <si>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</si>
  <si>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</si>
  <si>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</si>
  <si>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</si>
  <si>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</si>
  <si>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</si>
  <si>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</si>
  <si>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</si>
  <si>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</si>
  <si>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</si>
  <si>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</si>
  <si>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</si>
  <si>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</si>
  <si>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</si>
  <si>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</si>
  <si>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</si>
  <si>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</si>
  <si>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</si>
  <si>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</si>
  <si>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</si>
  <si>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</si>
  <si>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</si>
  <si>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</si>
  <si>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</si>
  <si>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</si>
  <si>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</si>
  <si>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</si>
  <si>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</si>
  <si>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</si>
  <si>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</si>
  <si>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</si>
  <si>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</si>
  <si>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</si>
  <si>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</si>
  <si>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</si>
  <si>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</si>
  <si>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</si>
  <si>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</si>
  <si>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</si>
  <si>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</si>
  <si>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</si>
  <si>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</si>
  <si>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</si>
  <si>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</si>
  <si>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</si>
  <si>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</si>
  <si>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</si>
  <si>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</si>
  <si>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</si>
  <si>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</si>
  <si>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</si>
  <si>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</si>
  <si>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</si>
  <si>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</si>
  <si>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</si>
  <si>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</si>
  <si>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</si>
  <si>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</si>
  <si>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</si>
  <si>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</si>
  <si>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</si>
  <si>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</si>
  <si>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</si>
  <si>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</si>
  <si>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</si>
  <si>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</si>
  <si>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</si>
  <si>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</si>
  <si>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</si>
  <si>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</si>
  <si>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</si>
  <si>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</si>
  <si>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</si>
  <si>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</si>
  <si>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</si>
  <si>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</si>
  <si>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</si>
  <si>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</si>
  <si>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</si>
  <si>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</si>
  <si>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</si>
  <si>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</si>
  <si>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</si>
  <si>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</si>
  <si>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</si>
  <si>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</si>
  <si>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</si>
  <si>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</si>
  <si>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</si>
  <si>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</si>
  <si>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</si>
  <si>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</si>
  <si>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</si>
  <si>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</si>
  <si>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</si>
  <si>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</si>
  <si>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</si>
  <si>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</si>
  <si>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</si>
  <si>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</si>
  <si>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</si>
  <si>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</si>
  <si>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</si>
  <si>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</si>
  <si>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</si>
  <si>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</si>
  <si>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</si>
  <si>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</si>
  <si>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</si>
  <si>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</si>
  <si>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</si>
  <si>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</si>
  <si>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</si>
  <si>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</si>
  <si>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</si>
  <si>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</si>
  <si>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</si>
  <si>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</si>
  <si>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</si>
  <si>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</si>
  <si>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</si>
  <si>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</si>
  <si>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</si>
  <si>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</si>
  <si>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</si>
  <si>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</si>
  <si>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</si>
  <si>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</si>
  <si>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</si>
  <si>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</si>
  <si>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</si>
  <si>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</si>
  <si>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</si>
  <si>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</si>
  <si>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</si>
  <si>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</si>
  <si>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</si>
  <si>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</si>
  <si>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</si>
  <si>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</si>
  <si>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</si>
  <si>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</si>
  <si>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</si>
  <si>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</si>
  <si>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</si>
  <si>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</si>
  <si>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</si>
  <si>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</si>
  <si>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</si>
  <si>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</si>
  <si>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</si>
  <si>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</si>
  <si>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</si>
  <si>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</si>
  <si>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</si>
  <si>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</si>
  <si>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</si>
  <si>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</si>
  <si>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</si>
  <si>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</si>
  <si>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</si>
  <si>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</si>
  <si>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</si>
  <si>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</si>
  <si>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</si>
  <si>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</si>
  <si>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</si>
  <si>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</si>
  <si>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</si>
  <si>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</si>
  <si>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</si>
  <si>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</si>
  <si>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</si>
  <si>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</si>
  <si>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</si>
  <si>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</si>
  <si>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</si>
  <si>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</si>
  <si>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</si>
  <si>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</si>
  <si>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</si>
  <si>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</si>
  <si>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</si>
  <si>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</si>
  <si>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</si>
  <si>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</si>
  <si>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</si>
  <si>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</si>
  <si>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</si>
  <si>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</si>
  <si>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</si>
  <si>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</si>
  <si>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</si>
  <si>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</si>
  <si>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</si>
  <si>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</si>
  <si>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</si>
  <si>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</si>
  <si>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</si>
  <si>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</si>
  <si>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</si>
  <si>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</si>
  <si>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</si>
  <si>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</si>
  <si>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</si>
  <si>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</si>
  <si>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</si>
  <si>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</si>
  <si>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</si>
  <si>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</si>
  <si>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</si>
  <si>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</si>
  <si>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</si>
  <si>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</si>
  <si>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</si>
  <si>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</si>
  <si>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</si>
  <si>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</si>
  <si>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</si>
  <si>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</si>
  <si>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</si>
  <si>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</si>
  <si>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</si>
  <si>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</si>
  <si>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</si>
  <si>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</si>
  <si>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</si>
  <si>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</si>
  <si>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</si>
  <si>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</si>
  <si>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</si>
  <si>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</si>
  <si>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</si>
  <si>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</si>
  <si>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</si>
  <si>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</si>
  <si>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</si>
  <si>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</si>
  <si>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</si>
  <si>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</si>
  <si>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</si>
  <si>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</si>
  <si>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</si>
  <si>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</si>
  <si>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</si>
  <si>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</si>
  <si>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</si>
  <si>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</si>
  <si>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</si>
  <si>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</si>
  <si>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</si>
  <si>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</si>
  <si>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</si>
  <si>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</si>
  <si>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</si>
  <si>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</si>
  <si>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</si>
  <si>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</si>
  <si>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</si>
  <si>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</si>
  <si>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</si>
  <si>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</si>
  <si>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</si>
  <si>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</si>
  <si>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</si>
  <si>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</si>
  <si>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</si>
  <si>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</si>
  <si>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</si>
  <si>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</si>
  <si>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</si>
  <si>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</si>
  <si>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</si>
  <si>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</si>
  <si>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</si>
  <si>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</si>
  <si>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</si>
  <si>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</si>
  <si>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</si>
  <si>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</si>
  <si>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</si>
  <si>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</si>
  <si>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</si>
  <si>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</si>
  <si>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</si>
  <si>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</si>
  <si>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</si>
  <si>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</si>
  <si>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</si>
  <si>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</si>
  <si>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</si>
  <si>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</si>
  <si>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</si>
  <si>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</si>
  <si>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</si>
  <si>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</si>
  <si>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</si>
  <si>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</si>
  <si>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</si>
  <si>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</si>
  <si>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</si>
  <si>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</si>
  <si>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</si>
  <si>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</si>
  <si>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</si>
  <si>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</si>
  <si>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</si>
  <si>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</si>
  <si>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</si>
  <si>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</si>
  <si>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</si>
  <si>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</si>
  <si>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</si>
  <si>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</si>
  <si>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</si>
  <si>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</si>
  <si>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</si>
  <si>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</si>
  <si>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</si>
  <si>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</si>
  <si>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</si>
  <si>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</si>
  <si>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</si>
  <si>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</si>
  <si>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</si>
  <si>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</si>
  <si>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</si>
  <si>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</si>
  <si>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</si>
  <si>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</si>
  <si>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</si>
  <si>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</si>
  <si>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</si>
  <si>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</si>
  <si>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</si>
  <si>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</si>
  <si>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</si>
  <si>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</si>
  <si>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</si>
  <si>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</si>
  <si>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</si>
  <si>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</si>
  <si>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</si>
  <si>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</si>
  <si>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</si>
  <si>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</si>
  <si>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</si>
  <si>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</si>
  <si>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</si>
  <si>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</si>
  <si>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</si>
  <si>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</si>
  <si>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</si>
  <si>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</si>
  <si>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</si>
  <si>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</si>
  <si>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</si>
  <si>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</si>
  <si>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</si>
  <si>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</si>
  <si>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</si>
  <si>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</si>
  <si>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</si>
  <si>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</si>
  <si>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</si>
  <si>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</si>
  <si>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</si>
  <si>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</si>
  <si>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</si>
  <si>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</si>
  <si>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</si>
  <si>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</si>
  <si>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</si>
  <si>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</si>
  <si>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</si>
  <si>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</si>
  <si>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</si>
  <si>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</si>
  <si>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</si>
  <si>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</si>
  <si>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</si>
  <si>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</si>
  <si>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</si>
  <si>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</si>
  <si>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</si>
  <si>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</si>
  <si>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</si>
  <si>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</si>
  <si>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</si>
  <si>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</si>
  <si>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</si>
  <si>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</si>
  <si>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</si>
  <si>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</si>
  <si>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</si>
  <si>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</si>
  <si>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</si>
  <si>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</si>
  <si>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</si>
  <si>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</si>
  <si>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</si>
  <si>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</si>
  <si>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</si>
  <si>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</si>
  <si>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</si>
  <si>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</si>
  <si>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</si>
  <si>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</si>
  <si>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</si>
  <si>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</si>
  <si>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</si>
  <si>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</si>
  <si>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</si>
  <si>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</si>
  <si>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</si>
  <si>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</si>
  <si>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</si>
  <si>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</si>
  <si>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</si>
  <si>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</si>
  <si>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</si>
  <si>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</si>
  <si>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</si>
  <si>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</si>
  <si>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</si>
  <si>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</si>
  <si>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</si>
  <si>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</si>
  <si>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</si>
  <si>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</si>
  <si>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</si>
  <si>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</si>
  <si>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</si>
  <si>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</si>
  <si>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</si>
  <si>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</si>
  <si>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</si>
  <si>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</si>
  <si>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</si>
  <si>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</si>
  <si>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</si>
  <si>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</si>
  <si>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</si>
  <si>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</si>
  <si>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</si>
  <si>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</si>
  <si>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</si>
  <si>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</si>
  <si>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</si>
  <si>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</si>
  <si>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</si>
  <si>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</si>
  <si>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</si>
  <si>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</si>
  <si>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</si>
  <si>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</si>
  <si>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</si>
  <si>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</si>
  <si>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</si>
  <si>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</si>
  <si>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</si>
  <si>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</si>
  <si>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</si>
  <si>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</si>
  <si>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</si>
  <si>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</si>
  <si>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</si>
  <si>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</si>
  <si>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</si>
  <si>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</si>
  <si>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</si>
  <si>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</si>
  <si>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</si>
  <si>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</si>
  <si>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</si>
  <si>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</si>
  <si>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</si>
  <si>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</si>
  <si>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</si>
  <si>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</si>
  <si>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</si>
  <si>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</si>
  <si>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</si>
  <si>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</si>
  <si>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</si>
  <si>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</si>
  <si>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</si>
  <si>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</si>
  <si>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</si>
  <si>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</si>
  <si>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</si>
  <si>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</si>
  <si>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</si>
  <si>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</si>
  <si>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</si>
  <si>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</si>
  <si>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</si>
  <si>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</si>
  <si>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</si>
  <si>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</si>
  <si>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</si>
  <si>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</si>
  <si>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</si>
  <si>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</si>
  <si>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</si>
  <si>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</si>
  <si>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</si>
  <si>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</si>
  <si>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</si>
  <si>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</si>
  <si>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</si>
  <si>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</si>
  <si>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</si>
  <si>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</si>
  <si>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</si>
  <si>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</si>
  <si>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</si>
  <si>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</si>
  <si>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</si>
  <si>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</si>
  <si>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</si>
  <si>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</si>
  <si>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</si>
  <si>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</si>
  <si>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</si>
  <si>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</si>
  <si>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</si>
  <si>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</si>
  <si>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</si>
  <si>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</si>
  <si>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</si>
  <si>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</si>
  <si>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</si>
  <si>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</si>
  <si>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</si>
  <si>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</si>
  <si>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</si>
  <si>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</si>
  <si>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</si>
  <si>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</si>
  <si>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</si>
  <si>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</si>
  <si>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</si>
  <si>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</si>
  <si>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</si>
  <si>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</si>
  <si>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</si>
  <si>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</si>
  <si>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</si>
  <si>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</si>
  <si>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</si>
  <si>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</si>
  <si>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</si>
  <si>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</si>
  <si>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</si>
  <si>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</si>
  <si>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</si>
  <si>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</si>
  <si>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</si>
  <si>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</si>
  <si>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</si>
  <si>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</si>
  <si>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</si>
  <si>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</si>
  <si>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</si>
  <si>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</si>
  <si>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</si>
  <si>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</si>
  <si>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</si>
  <si>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</si>
  <si>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</si>
  <si>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</si>
  <si>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</si>
  <si>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</si>
  <si>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</si>
  <si>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</si>
  <si>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</si>
  <si>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</si>
  <si>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</si>
  <si>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</si>
  <si>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</si>
  <si>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</si>
  <si>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</si>
  <si>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</si>
  <si>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</si>
  <si>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</si>
  <si>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</si>
  <si>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</si>
  <si>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</si>
  <si>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</si>
  <si>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</si>
  <si>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</si>
  <si>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</si>
  <si>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</si>
  <si>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</si>
  <si>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</si>
  <si>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</si>
  <si>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</si>
  <si>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</si>
  <si>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</si>
  <si>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</si>
  <si>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</si>
  <si>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</si>
  <si>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</si>
  <si>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</si>
  <si>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</si>
  <si>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</si>
  <si>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</si>
  <si>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</si>
  <si>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</si>
  <si>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</si>
  <si>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</si>
  <si>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</si>
  <si>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</si>
  <si>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</si>
  <si>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</si>
  <si>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</si>
  <si>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</si>
  <si>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</si>
  <si>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</si>
  <si>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</si>
  <si>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</si>
  <si>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</si>
  <si>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</si>
  <si>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</si>
  <si>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</si>
  <si>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</si>
  <si>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</si>
  <si>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</si>
  <si>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</si>
  <si>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</si>
  <si>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</si>
  <si>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</si>
  <si>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</si>
  <si>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</si>
  <si>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</si>
  <si>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</si>
  <si>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</si>
  <si>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</si>
  <si>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</si>
  <si>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</si>
  <si>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</si>
  <si>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</si>
  <si>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</si>
  <si>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</si>
  <si>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</si>
  <si>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</si>
  <si>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</si>
  <si>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</si>
  <si>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</si>
  <si>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</si>
  <si>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</si>
  <si>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</si>
  <si>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</si>
  <si>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</si>
  <si>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</si>
  <si>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</si>
  <si>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</si>
  <si>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</si>
  <si>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</si>
  <si>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</si>
  <si>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</si>
  <si>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</si>
  <si>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</si>
  <si>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</si>
  <si>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</si>
  <si>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</si>
  <si>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</si>
  <si>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</si>
  <si>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</si>
  <si>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</si>
  <si>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</si>
  <si>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</si>
  <si>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</si>
  <si>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</si>
  <si>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</si>
  <si>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</si>
  <si>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</si>
  <si>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</si>
  <si>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</si>
  <si>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</si>
  <si>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</si>
  <si>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</si>
  <si>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</si>
  <si>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</si>
  <si>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</si>
  <si>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</si>
  <si>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</si>
  <si>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</si>
  <si>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</si>
  <si>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</si>
  <si>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</si>
  <si>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</si>
  <si>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</si>
  <si>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</si>
  <si>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</si>
  <si>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</si>
  <si>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</si>
  <si>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</si>
  <si>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</si>
  <si>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</si>
  <si>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</si>
  <si>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</si>
  <si>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</si>
  <si>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</si>
  <si>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</si>
  <si>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</si>
  <si>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</si>
  <si>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</si>
  <si>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</si>
  <si>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</si>
  <si>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</si>
  <si>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</si>
  <si>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</si>
  <si>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</si>
  <si>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</si>
  <si>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</si>
  <si>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</si>
  <si>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</si>
  <si>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</si>
  <si>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</si>
  <si>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</si>
  <si>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</si>
  <si>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</si>
  <si>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</si>
  <si>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</si>
  <si>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</si>
  <si>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</si>
  <si>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</si>
  <si>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</si>
  <si>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</si>
  <si>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</si>
  <si>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</si>
  <si>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</si>
  <si>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</si>
  <si>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</si>
  <si>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</si>
  <si>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</si>
  <si>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</si>
  <si>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</si>
  <si>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</si>
  <si>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</si>
  <si>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</si>
  <si>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</si>
  <si>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</si>
  <si>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</si>
  <si>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</si>
  <si>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</si>
  <si>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</si>
  <si>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</si>
  <si>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</si>
  <si>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</si>
  <si>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</si>
  <si>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</si>
  <si>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</si>
  <si>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</si>
  <si>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</si>
  <si>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</si>
  <si>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</si>
  <si>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</si>
  <si>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</si>
  <si>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</si>
  <si>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</si>
  <si>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</si>
  <si>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</si>
  <si>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</si>
  <si>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</si>
  <si>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</si>
  <si>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</si>
  <si>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</si>
  <si>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</si>
  <si>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</si>
  <si>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</si>
  <si>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</si>
  <si>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</si>
  <si>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</si>
  <si>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</si>
  <si>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</si>
  <si>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</si>
  <si>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</si>
  <si>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</si>
  <si>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</si>
  <si>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</si>
  <si>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</si>
  <si>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</si>
  <si>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</si>
  <si>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</si>
  <si>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</si>
  <si>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</si>
  <si>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</si>
  <si>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</si>
  <si>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</si>
  <si>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</si>
  <si>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</si>
  <si>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</si>
  <si>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</si>
  <si>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</si>
  <si>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</si>
  <si>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</si>
  <si>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</si>
  <si>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</si>
  <si>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</si>
  <si>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</si>
  <si>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</si>
  <si>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</si>
  <si>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</si>
  <si>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</si>
  <si>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</si>
  <si>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</si>
  <si>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</si>
  <si>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</si>
  <si>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</si>
  <si>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</si>
  <si>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</si>
  <si>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</si>
  <si>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</si>
  <si>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</si>
  <si>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</si>
  <si>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</si>
  <si>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</si>
  <si>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</si>
  <si>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</si>
  <si>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</si>
  <si>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</si>
  <si>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</si>
  <si>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</si>
  <si>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</si>
  <si>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</si>
  <si>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</si>
  <si>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</si>
  <si>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</si>
  <si>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</si>
  <si>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</si>
  <si>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</si>
  <si>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</si>
  <si>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</si>
  <si>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</si>
  <si>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</si>
  <si>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</si>
  <si>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</si>
  <si>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</si>
  <si>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</si>
  <si>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</si>
  <si>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</si>
  <si>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</si>
  <si>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</si>
  <si>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</si>
  <si>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</si>
  <si>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</si>
  <si>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</si>
  <si>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</si>
  <si>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</si>
  <si>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</si>
  <si>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</si>
  <si>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</si>
  <si>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</si>
  <si>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</si>
  <si>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</si>
  <si>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</si>
  <si>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</si>
  <si>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</si>
  <si>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</si>
  <si>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</si>
  <si>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</si>
  <si>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</si>
  <si>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</si>
  <si>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</si>
  <si>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</si>
  <si>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</si>
  <si>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</si>
  <si>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</si>
  <si>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</si>
  <si>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</si>
  <si>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</si>
  <si>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</si>
  <si>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</si>
  <si>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</si>
  <si>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</si>
  <si>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</si>
  <si>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</si>
  <si>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</si>
  <si>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</si>
  <si>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</si>
  <si>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</si>
  <si>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</si>
  <si>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</si>
  <si>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</si>
  <si>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</si>
  <si>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</si>
  <si>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</si>
  <si>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</si>
  <si>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</si>
  <si>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</si>
  <si>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</si>
  <si>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</si>
  <si>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</si>
  <si>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</si>
  <si>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</si>
  <si>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</si>
  <si>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</si>
  <si>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</si>
  <si>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</si>
  <si>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</si>
  <si>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</si>
  <si>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</si>
  <si>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</si>
  <si>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</si>
  <si>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</si>
  <si>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</si>
  <si>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</si>
  <si>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</si>
  <si>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</si>
  <si>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</si>
  <si>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</si>
  <si>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</si>
  <si>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</si>
  <si>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</si>
  <si>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</si>
  <si>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</si>
  <si>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</si>
  <si>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</si>
  <si>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</si>
  <si>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</si>
  <si>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</si>
  <si>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</si>
  <si>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</si>
  <si>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</si>
  <si>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</si>
  <si>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</si>
  <si>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</si>
  <si>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</si>
  <si>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</si>
  <si>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</si>
  <si>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</si>
  <si>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</si>
  <si>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</si>
  <si>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</si>
  <si>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</si>
  <si>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</si>
  <si>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</si>
  <si>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</si>
  <si>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</si>
  <si>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</si>
  <si>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</si>
  <si>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</si>
  <si>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</si>
  <si>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</si>
  <si>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</si>
  <si>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</si>
  <si>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</si>
  <si>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</si>
  <si>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</si>
  <si>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</si>
  <si>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</si>
  <si>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</si>
  <si>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</si>
  <si>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</si>
  <si>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</si>
  <si>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</si>
  <si>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</si>
  <si>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</si>
  <si>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</si>
  <si>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</si>
  <si>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</si>
  <si>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</si>
  <si>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</si>
  <si>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</si>
  <si>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</si>
  <si>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</si>
  <si>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</si>
  <si>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</si>
  <si>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</si>
  <si>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</si>
  <si>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</si>
  <si>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</si>
  <si>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</si>
  <si>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</si>
  <si>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</si>
  <si>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</si>
  <si>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</si>
  <si>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</si>
  <si>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</si>
  <si>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</si>
  <si>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</si>
  <si>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</si>
  <si>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</si>
  <si>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</si>
  <si>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</si>
  <si>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</si>
  <si>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</si>
  <si>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</si>
  <si>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</si>
  <si>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</si>
  <si>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</si>
  <si>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</si>
  <si>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</si>
  <si>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</si>
  <si>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</si>
  <si>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</si>
  <si>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</si>
  <si>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</si>
  <si>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</si>
  <si>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</si>
  <si>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</si>
  <si>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</si>
  <si>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</si>
  <si>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</si>
  <si>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</si>
  <si>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</si>
  <si>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</si>
  <si>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</si>
  <si>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</si>
  <si>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</si>
  <si>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</si>
  <si>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</si>
  <si>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</si>
  <si>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</si>
  <si>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</si>
  <si>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</si>
  <si>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</si>
  <si>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</si>
  <si>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</si>
  <si>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</si>
  <si>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</si>
  <si>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</si>
  <si>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</si>
  <si>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</si>
  <si>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</si>
  <si>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</si>
  <si>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</si>
  <si>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</si>
  <si>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</si>
  <si>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</si>
  <si>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</si>
  <si>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</si>
  <si>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</si>
  <si>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</si>
  <si>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</si>
  <si>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</si>
  <si>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</si>
  <si>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</si>
  <si>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</si>
  <si>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</si>
  <si>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</si>
  <si>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</si>
  <si>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</si>
  <si>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</si>
  <si>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</si>
  <si>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</si>
  <si>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</si>
  <si>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</si>
  <si>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</si>
  <si>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</si>
  <si>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</si>
  <si>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</si>
  <si>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</si>
  <si>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</si>
  <si>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</si>
  <si>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</si>
  <si>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</si>
  <si>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</si>
  <si>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</si>
  <si>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</si>
  <si>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</si>
  <si>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</si>
  <si>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</si>
  <si>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</si>
  <si>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</si>
  <si>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</si>
  <si>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</si>
  <si>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</si>
  <si>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</si>
  <si>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</si>
  <si>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</si>
  <si>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</si>
  <si>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</si>
  <si>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</si>
  <si>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</si>
  <si>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</si>
  <si>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</si>
  <si>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</si>
  <si>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</si>
  <si>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</si>
  <si>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</si>
  <si>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</si>
  <si>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</si>
  <si>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</si>
  <si>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</si>
  <si>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</si>
  <si>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</si>
  <si>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</si>
  <si>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</si>
  <si>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</si>
  <si>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</si>
  <si>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</si>
  <si>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</si>
  <si>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</si>
  <si>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</si>
  <si>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</si>
  <si>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</si>
  <si>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</si>
  <si>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</si>
  <si>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</si>
  <si>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</si>
  <si>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</si>
  <si>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</si>
  <si>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</si>
  <si>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</si>
  <si>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</si>
  <si>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</si>
  <si>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</si>
  <si>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</si>
  <si>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</si>
  <si>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</si>
  <si>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</si>
  <si>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</si>
  <si>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</si>
  <si>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</si>
  <si>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</si>
  <si>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</si>
  <si>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</si>
  <si>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</si>
  <si>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</si>
  <si>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</si>
  <si>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</si>
  <si>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</si>
  <si>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</si>
  <si>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</si>
  <si>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</si>
  <si>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</si>
  <si>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</si>
  <si>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</si>
  <si>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</si>
  <si>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</si>
  <si>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</si>
  <si>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</si>
  <si>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</si>
  <si>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</si>
  <si>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</si>
  <si>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</si>
  <si>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</si>
  <si>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</si>
  <si>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</si>
  <si>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</si>
  <si>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</si>
  <si>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</si>
  <si>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</si>
  <si>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</si>
  <si>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</si>
  <si>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</si>
  <si>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</si>
  <si>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</si>
  <si>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</si>
  <si>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</si>
  <si>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</si>
  <si>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</si>
  <si>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</si>
  <si>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</si>
  <si>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</si>
  <si>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</si>
  <si>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</si>
  <si>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</si>
  <si>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</si>
  <si>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</si>
  <si>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</si>
  <si>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</si>
  <si>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</si>
  <si>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</si>
  <si>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</si>
  <si>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</si>
  <si>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</si>
  <si>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</si>
  <si>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</si>
  <si>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</si>
  <si>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</si>
  <si>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</si>
  <si>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</si>
  <si>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</si>
  <si>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</si>
  <si>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</si>
  <si>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</si>
  <si>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</si>
  <si>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</si>
  <si>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</si>
  <si>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</si>
  <si>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</si>
  <si>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</si>
  <si>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</si>
  <si>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</si>
  <si>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</si>
  <si>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</si>
  <si>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</si>
  <si>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</si>
  <si>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</si>
  <si>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</si>
  <si>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</si>
  <si>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</si>
  <si>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</si>
  <si>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</si>
  <si>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</si>
  <si>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</si>
  <si>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</si>
  <si>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</si>
  <si>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</si>
  <si>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</si>
  <si>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</si>
  <si>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</si>
  <si>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</si>
  <si>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</si>
  <si>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</si>
  <si>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</si>
  <si>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</si>
  <si>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</si>
  <si>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</si>
  <si>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</si>
  <si>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</si>
  <si>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</si>
  <si>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</si>
  <si>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</si>
  <si>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</si>
  <si>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</si>
  <si>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</si>
  <si>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</si>
  <si>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</si>
  <si>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</si>
  <si>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</si>
  <si>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</si>
  <si>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</si>
  <si>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</si>
  <si>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</si>
  <si>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</si>
  <si>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</si>
  <si>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</si>
  <si>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</si>
  <si>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</si>
  <si>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</si>
  <si>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</si>
  <si>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</si>
  <si>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</si>
  <si>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</si>
  <si>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</si>
  <si>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</si>
  <si>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</si>
  <si>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</si>
  <si>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</si>
  <si>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</si>
  <si>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</si>
  <si>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</si>
  <si>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</si>
  <si>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</si>
  <si>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</si>
  <si>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</si>
  <si>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</si>
  <si>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</si>
  <si>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</si>
  <si>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</si>
  <si>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</si>
  <si>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</si>
  <si>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</si>
  <si>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</si>
  <si>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</si>
  <si>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</si>
  <si>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</si>
  <si>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</si>
  <si>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</si>
  <si>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</si>
  <si>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</si>
  <si>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</si>
  <si>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</si>
  <si>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</si>
  <si>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</si>
  <si>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</si>
  <si>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</si>
  <si>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</si>
  <si>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</si>
  <si>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</si>
  <si>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</si>
  <si>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</si>
  <si>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</si>
  <si>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</si>
  <si>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</si>
  <si>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</si>
  <si>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</si>
  <si>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</si>
  <si>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</si>
  <si>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</si>
  <si>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</si>
  <si>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</si>
  <si>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</si>
  <si>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</si>
  <si>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</si>
  <si>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</si>
  <si>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</si>
  <si>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</si>
  <si>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</si>
  <si>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</si>
  <si>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</si>
  <si>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</si>
  <si>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</si>
  <si>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</si>
  <si>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</si>
  <si>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</si>
  <si>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</si>
  <si>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</si>
  <si>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</si>
  <si>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</si>
  <si>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</si>
  <si>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</si>
  <si>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</si>
  <si>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</si>
  <si>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</si>
  <si>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</si>
  <si>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</si>
  <si>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</si>
  <si>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</si>
  <si>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</si>
  <si>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</si>
  <si>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</si>
  <si>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</si>
  <si>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</si>
  <si>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</si>
  <si>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</si>
  <si>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</si>
  <si>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</si>
  <si>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</si>
  <si>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</si>
  <si>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</si>
  <si>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</si>
  <si>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</si>
  <si>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</si>
  <si>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</si>
  <si>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</si>
  <si>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</si>
  <si>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</si>
  <si>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</si>
  <si>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</si>
  <si>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</si>
  <si>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</si>
  <si>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</si>
  <si>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</si>
  <si>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</si>
  <si>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</si>
  <si>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</si>
  <si>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</si>
  <si>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</si>
  <si>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</si>
  <si>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</si>
  <si>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</si>
  <si>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</si>
  <si>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</si>
  <si>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</si>
  <si>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</si>
  <si>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</si>
  <si>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</si>
  <si>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</si>
  <si>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</si>
  <si>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</si>
  <si>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</si>
  <si>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</si>
  <si>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</si>
  <si>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</si>
  <si>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</si>
  <si>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</si>
  <si>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</si>
  <si>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</si>
  <si>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</si>
  <si>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</si>
  <si>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</si>
  <si>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</si>
  <si>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</si>
  <si>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</si>
  <si>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</si>
  <si>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</si>
  <si>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</si>
  <si>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</si>
  <si>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</si>
  <si>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</si>
  <si>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</si>
  <si>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</si>
  <si>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</si>
  <si>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</si>
  <si>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</si>
  <si>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</si>
  <si>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</si>
  <si>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</si>
  <si>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</si>
  <si>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</si>
  <si>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</si>
  <si>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</si>
  <si>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</si>
  <si>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</si>
  <si>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</si>
  <si>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</si>
  <si>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</si>
  <si>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</si>
  <si>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</si>
  <si>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</si>
  <si>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</si>
  <si>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</si>
  <si>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</si>
  <si>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</si>
  <si>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</si>
  <si>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</si>
  <si>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</si>
  <si>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</si>
  <si>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</si>
  <si>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</si>
  <si>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</si>
  <si>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</si>
  <si>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</si>
  <si>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</si>
  <si>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</si>
  <si>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</si>
  <si>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</si>
  <si>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</si>
  <si>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</si>
  <si>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</si>
  <si>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</si>
  <si>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</si>
  <si>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</si>
  <si>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</si>
  <si>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</si>
  <si>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</si>
  <si>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</si>
  <si>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</si>
  <si>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</si>
  <si>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</si>
  <si>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</si>
  <si>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</si>
  <si>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</si>
  <si>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</si>
  <si>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</si>
  <si>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</si>
  <si>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</si>
  <si>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</si>
  <si>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</si>
  <si>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</si>
  <si>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</si>
  <si>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</si>
  <si>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</si>
  <si>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</si>
  <si>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</si>
  <si>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</si>
  <si>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</si>
  <si>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</si>
  <si>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</si>
  <si>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</si>
  <si>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</si>
  <si>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</si>
  <si>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</si>
  <si>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</si>
  <si>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</si>
  <si>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</si>
  <si>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</si>
  <si>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</si>
  <si>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</si>
  <si>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</si>
  <si>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</si>
  <si>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</si>
  <si>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</si>
  <si>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</si>
  <si>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</si>
  <si>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</si>
  <si>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</si>
  <si>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</si>
  <si>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</si>
  <si>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</si>
  <si>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</si>
  <si>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</si>
  <si>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</si>
  <si>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</si>
  <si>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</si>
  <si>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</si>
  <si>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</si>
  <si>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</si>
  <si>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</si>
  <si>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</si>
  <si>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</si>
  <si>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</si>
  <si>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</si>
  <si>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</si>
  <si>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</si>
  <si>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</si>
  <si>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</si>
  <si>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</si>
  <si>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</si>
  <si>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</si>
  <si>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</si>
  <si>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</si>
  <si>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</si>
  <si>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</si>
  <si>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</si>
  <si>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</si>
  <si>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</si>
  <si>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</si>
  <si>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</si>
  <si>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</si>
  <si>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</si>
  <si>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</si>
  <si>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</si>
  <si>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</si>
  <si>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</si>
  <si>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</si>
  <si>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</si>
  <si>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</si>
  <si>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</si>
  <si>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</si>
  <si>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</si>
  <si>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</si>
  <si>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</si>
  <si>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</si>
  <si>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</si>
  <si>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</si>
  <si>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</si>
  <si>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</si>
  <si>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</si>
  <si>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</si>
  <si>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</si>
  <si>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</si>
  <si>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</si>
  <si>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</si>
  <si>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</si>
  <si>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</si>
  <si>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</si>
  <si>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</si>
  <si>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</si>
  <si>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</si>
  <si>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</si>
  <si>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</si>
  <si>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</si>
  <si>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</si>
  <si>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</si>
  <si>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</si>
  <si>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</si>
  <si>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</si>
  <si>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</si>
  <si>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</si>
  <si>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</si>
  <si>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</si>
  <si>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</si>
  <si>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</si>
  <si>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</si>
  <si>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</si>
  <si>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</si>
  <si>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</si>
  <si>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</si>
  <si>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</si>
  <si>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</si>
  <si>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</si>
  <si>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</si>
  <si>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</si>
  <si>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</si>
  <si>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</si>
  <si>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</si>
  <si>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</si>
  <si>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</si>
  <si>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</si>
  <si>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</si>
  <si>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</si>
  <si>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</si>
  <si>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</si>
  <si>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</si>
  <si>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</si>
  <si>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</si>
  <si>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</si>
  <si>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</si>
  <si>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</si>
  <si>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</si>
  <si>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</si>
  <si>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</si>
  <si>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</si>
  <si>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</si>
  <si>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</si>
  <si>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</si>
  <si>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</si>
  <si>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</si>
  <si>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</si>
  <si>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</si>
  <si>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</si>
  <si>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</si>
  <si>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</si>
  <si>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</si>
  <si>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</si>
  <si>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</si>
  <si>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</si>
  <si>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</si>
  <si>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</si>
  <si>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</si>
  <si>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</si>
  <si>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</si>
  <si>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</si>
  <si>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</si>
  <si>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</si>
  <si>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</si>
  <si>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</si>
  <si>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</si>
  <si>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</si>
  <si>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</si>
  <si>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</si>
  <si>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</si>
  <si>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</si>
  <si>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</si>
  <si>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</si>
  <si>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</si>
  <si>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</si>
  <si>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</si>
  <si>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</si>
  <si>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</si>
  <si>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</si>
  <si>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</si>
  <si>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</si>
  <si>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</si>
  <si>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</si>
  <si>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</si>
  <si>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</si>
  <si>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</si>
  <si>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</si>
  <si>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</si>
  <si>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</si>
  <si>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</si>
  <si>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</si>
  <si>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</si>
  <si>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</si>
  <si>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</si>
  <si>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</si>
  <si>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</si>
  <si>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</si>
  <si>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</si>
  <si>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</si>
  <si>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</si>
  <si>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</si>
  <si>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</si>
  <si>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</si>
  <si>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</si>
  <si>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</si>
  <si>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</si>
  <si>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</si>
  <si>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</si>
  <si>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</si>
  <si>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</si>
  <si>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</si>
  <si>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</si>
  <si>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</si>
  <si>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</si>
  <si>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</si>
  <si>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</si>
  <si>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</si>
  <si>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</si>
  <si>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</si>
  <si>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</si>
  <si>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</si>
  <si>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</si>
  <si>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</si>
  <si>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</si>
  <si>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</si>
  <si>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</si>
  <si>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</si>
  <si>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</si>
  <si>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</si>
  <si>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</si>
  <si>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</si>
  <si>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</si>
  <si>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</si>
  <si>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</si>
  <si>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</si>
  <si>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</si>
  <si>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</si>
  <si>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</si>
  <si>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</si>
  <si>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</si>
  <si>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</si>
  <si>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</si>
  <si>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</si>
  <si>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</si>
  <si>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</si>
  <si>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</si>
  <si>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</si>
  <si>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</si>
  <si>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</si>
  <si>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</si>
  <si>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</si>
  <si>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</si>
  <si>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</si>
  <si>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</si>
  <si>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</si>
  <si>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</si>
  <si>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</si>
  <si>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</si>
  <si>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</si>
  <si>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</si>
  <si>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</si>
  <si>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</si>
  <si>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</si>
  <si>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</si>
  <si>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</si>
  <si>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</si>
  <si>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</si>
  <si>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</si>
  <si>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</si>
  <si>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</si>
  <si>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</si>
  <si>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</si>
  <si>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</si>
  <si>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</si>
  <si>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</si>
  <si>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</si>
  <si>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</si>
  <si>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</si>
  <si>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</si>
  <si>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</si>
  <si>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</si>
  <si>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</si>
  <si>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</si>
  <si>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</si>
  <si>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</si>
  <si>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</si>
  <si>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</si>
  <si>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</si>
  <si>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</si>
  <si>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</si>
  <si>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</si>
  <si>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</si>
  <si>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</si>
  <si>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</si>
  <si>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</si>
  <si>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</si>
  <si>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</si>
  <si>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</si>
  <si>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</si>
  <si>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</si>
  <si>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</si>
  <si>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</si>
  <si>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</si>
  <si>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</si>
  <si>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</si>
  <si>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</si>
  <si>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</si>
  <si>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</si>
  <si>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</si>
  <si>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</si>
  <si>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</si>
  <si>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</si>
  <si>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</si>
  <si>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</si>
  <si>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</si>
  <si>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</si>
  <si>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</si>
  <si>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</si>
  <si>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</si>
  <si>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</si>
  <si>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</si>
  <si>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</si>
  <si>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</si>
  <si>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</si>
  <si>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</si>
  <si>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</si>
  <si>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</si>
  <si>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</si>
  <si>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</si>
  <si>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</si>
  <si>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</si>
  <si>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</si>
  <si>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</si>
  <si>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</si>
  <si>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</si>
  <si>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</si>
  <si>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</si>
  <si>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</si>
  <si>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</si>
  <si>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</si>
  <si>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</si>
  <si>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</si>
  <si>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</si>
  <si>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</si>
  <si>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</si>
  <si>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</si>
  <si>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</si>
  <si>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</si>
  <si>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</si>
  <si>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</si>
  <si>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</si>
  <si>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</si>
  <si>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</si>
  <si>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</si>
  <si>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</si>
  <si>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</si>
  <si>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</si>
  <si>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</si>
  <si>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</si>
  <si>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</si>
  <si>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</si>
  <si>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</si>
  <si>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</si>
  <si>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</si>
  <si>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</si>
  <si>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</si>
  <si>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</si>
  <si>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</si>
  <si>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</si>
  <si>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</si>
  <si>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</si>
  <si>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</si>
  <si>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</si>
  <si>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</si>
  <si>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</si>
  <si>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</si>
  <si>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</si>
  <si>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</si>
  <si>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</si>
  <si>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</si>
  <si>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</si>
  <si>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</si>
  <si>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</si>
  <si>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</si>
  <si>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</si>
  <si>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</si>
  <si>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</si>
  <si>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</si>
  <si>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</si>
  <si>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</si>
  <si>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</si>
  <si>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</si>
  <si>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</si>
  <si>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</si>
  <si>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</si>
  <si>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</si>
  <si>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</si>
  <si>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</si>
  <si>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</si>
  <si>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</si>
  <si>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</si>
  <si>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</si>
  <si>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</si>
  <si>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</si>
  <si>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</si>
  <si>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</si>
  <si>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</si>
  <si>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</si>
  <si>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</si>
  <si>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</si>
  <si>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</si>
  <si>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</si>
  <si>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</si>
  <si>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</si>
  <si>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</si>
  <si>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</si>
  <si>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</si>
  <si>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</si>
  <si>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</si>
  <si>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</si>
  <si>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</si>
  <si>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</si>
  <si>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</si>
  <si>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</si>
  <si>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</si>
  <si>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</si>
  <si>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</si>
  <si>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</si>
  <si>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</si>
  <si>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</si>
  <si>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</si>
  <si>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</si>
  <si>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</si>
  <si>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</si>
  <si>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</si>
  <si>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</si>
  <si>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</si>
  <si>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</si>
  <si>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</si>
  <si>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</si>
  <si>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</si>
  <si>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</si>
  <si>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</si>
  <si>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</si>
  <si>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</si>
  <si>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</si>
  <si>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</si>
  <si>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</si>
  <si>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</si>
  <si>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</si>
  <si>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</si>
  <si>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</si>
  <si>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</si>
  <si>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</si>
  <si>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</si>
  <si>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</si>
  <si>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</si>
  <si>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</si>
  <si>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</si>
  <si>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</si>
  <si>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</si>
  <si>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</si>
  <si>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</si>
  <si>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</si>
  <si>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</si>
  <si>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</si>
  <si>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</si>
  <si>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</si>
  <si>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</si>
  <si>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</si>
  <si>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</si>
  <si>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</si>
  <si>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</si>
  <si>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</si>
  <si>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</si>
  <si>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</si>
  <si>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</si>
  <si>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</si>
  <si>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</si>
  <si>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</si>
  <si>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</si>
  <si>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</si>
  <si>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</si>
  <si>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</si>
  <si>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</si>
  <si>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</si>
  <si>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</si>
  <si>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</si>
  <si>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</si>
  <si>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</si>
  <si>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</si>
  <si>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</si>
  <si>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</si>
  <si>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</si>
  <si>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</si>
  <si>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</si>
  <si>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</si>
  <si>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</si>
  <si>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</si>
  <si>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</si>
  <si>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</si>
  <si>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</si>
  <si>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</si>
  <si>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</si>
  <si>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</si>
  <si>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</si>
  <si>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</si>
  <si>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</si>
  <si>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</si>
  <si>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</si>
  <si>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</si>
  <si>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</si>
  <si>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</si>
  <si>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</si>
  <si>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</si>
  <si>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</si>
  <si>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</si>
  <si>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</si>
  <si>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</si>
  <si>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</si>
  <si>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</si>
  <si>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</si>
  <si>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</si>
  <si>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</si>
  <si>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</si>
  <si>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</si>
  <si>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</si>
  <si>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</si>
  <si>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</si>
  <si>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</si>
  <si>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</si>
  <si>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</si>
  <si>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</si>
  <si>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</si>
  <si>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</si>
  <si>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</si>
  <si>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</si>
  <si>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</si>
  <si>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</si>
  <si>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</si>
  <si>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</si>
  <si>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</si>
  <si>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</si>
  <si>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</si>
  <si>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</si>
  <si>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</si>
  <si>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</si>
  <si>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</si>
  <si>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</si>
  <si>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</si>
  <si>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</si>
  <si>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</si>
  <si>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</si>
  <si>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</si>
  <si>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</si>
  <si>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</si>
  <si>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</si>
  <si>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</si>
  <si>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</si>
  <si>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</si>
  <si>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</si>
  <si>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</si>
  <si>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</si>
  <si>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</si>
  <si>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</si>
  <si>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</si>
  <si>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</si>
  <si>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</si>
  <si>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</si>
  <si>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</si>
  <si>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</si>
  <si>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</si>
  <si>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</si>
  <si>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</si>
  <si>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</si>
  <si>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</si>
  <si>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</si>
  <si>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</si>
  <si>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</si>
  <si>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</si>
  <si>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</si>
  <si>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</si>
  <si>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</si>
  <si>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</si>
  <si>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</si>
  <si>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</si>
  <si>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</si>
  <si>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</si>
  <si>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</si>
  <si>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</si>
  <si>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</si>
  <si>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</si>
  <si>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</si>
  <si>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</si>
  <si>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</si>
  <si>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</si>
  <si>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</si>
  <si>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</si>
  <si>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</si>
  <si>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</si>
  <si>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</si>
  <si>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</si>
  <si>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</si>
  <si>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</si>
  <si>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</si>
  <si>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</si>
  <si>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</si>
  <si>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</si>
  <si>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</si>
  <si>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</si>
  <si>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</si>
  <si>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</si>
  <si>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</si>
  <si>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</si>
  <si>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</si>
  <si>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</si>
  <si>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</si>
  <si>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</si>
  <si>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</si>
  <si>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</si>
  <si>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</si>
  <si>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</si>
  <si>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</si>
  <si>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</si>
  <si>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</si>
  <si>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</si>
  <si>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</si>
  <si>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</si>
  <si>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</si>
  <si>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</si>
  <si>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</si>
  <si>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</si>
  <si>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</si>
  <si>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</si>
  <si>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</si>
  <si>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</si>
  <si>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</si>
  <si>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</si>
  <si>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</si>
  <si>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</si>
  <si>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</si>
  <si>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</si>
  <si>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</si>
  <si>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</si>
  <si>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</si>
  <si>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</si>
  <si>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</si>
  <si>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</si>
  <si>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</si>
  <si>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</si>
  <si>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</si>
  <si>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</si>
  <si>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</si>
  <si>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</si>
  <si>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</si>
  <si>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</si>
  <si>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</si>
  <si>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</si>
  <si>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</si>
  <si>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</si>
  <si>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</si>
  <si>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</si>
  <si>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</si>
  <si>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</si>
  <si>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</si>
  <si>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</si>
  <si>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</si>
  <si>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</si>
  <si>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</si>
  <si>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</si>
  <si>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</si>
  <si>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</si>
  <si>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</si>
  <si>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</si>
  <si>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</si>
  <si>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</si>
  <si>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</si>
  <si>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</si>
  <si>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</si>
  <si>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</si>
  <si>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</si>
  <si>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</si>
  <si>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</si>
  <si>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</si>
  <si>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</si>
  <si>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</si>
  <si>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</si>
  <si>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</si>
  <si>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</si>
  <si>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</si>
  <si>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</si>
  <si>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</si>
  <si>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</si>
  <si>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</si>
  <si>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</si>
  <si>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</si>
  <si>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</si>
  <si>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</si>
  <si>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</si>
  <si>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</si>
  <si>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</si>
  <si>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</si>
  <si>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</si>
  <si>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</si>
  <si>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</si>
  <si>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</si>
  <si>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</si>
  <si>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</si>
  <si>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</si>
  <si>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</si>
  <si>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</si>
  <si>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</si>
  <si>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</si>
  <si>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</si>
  <si>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</si>
  <si>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</si>
  <si>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</si>
  <si>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</si>
  <si>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</si>
  <si>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</si>
  <si>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</si>
  <si>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</si>
  <si>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</si>
  <si>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</si>
  <si>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</si>
  <si>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</si>
  <si>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</si>
  <si>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</si>
  <si>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</si>
  <si>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</si>
  <si>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</si>
  <si>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</si>
  <si>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</si>
  <si>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</si>
  <si>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</si>
  <si>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</si>
  <si>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</si>
  <si>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</si>
  <si>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</si>
  <si>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</si>
  <si>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</si>
  <si>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</si>
  <si>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</si>
  <si>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</si>
  <si>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</si>
  <si>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</si>
  <si>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</si>
  <si>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</si>
  <si>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</si>
  <si>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</si>
  <si>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</si>
  <si>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</si>
  <si>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</si>
  <si>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</si>
  <si>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</si>
  <si>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</si>
  <si>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</si>
  <si>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</si>
  <si>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</si>
  <si>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</si>
  <si>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</si>
  <si>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</si>
  <si>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</si>
  <si>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</si>
  <si>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</si>
  <si>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</si>
  <si>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</si>
  <si>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</si>
  <si>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</si>
  <si>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</si>
  <si>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</si>
  <si>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</si>
  <si>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</si>
  <si>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</si>
  <si>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</si>
  <si>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</si>
  <si>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</si>
  <si>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</si>
  <si>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</si>
  <si>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</si>
  <si>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</si>
  <si>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</si>
  <si>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</si>
  <si>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</si>
  <si>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</si>
  <si>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</si>
  <si>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</si>
  <si>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</si>
  <si>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</si>
  <si>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</si>
  <si>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</si>
  <si>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</si>
  <si>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</si>
  <si>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</si>
  <si>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</si>
  <si>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</si>
  <si>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</si>
  <si>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</si>
  <si>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</si>
  <si>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</si>
  <si>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</si>
  <si>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</si>
  <si>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</si>
  <si>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</si>
  <si>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</si>
  <si>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</si>
  <si>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</si>
  <si>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</si>
  <si>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</si>
  <si>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</si>
  <si>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</si>
  <si>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</si>
  <si>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</si>
  <si>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</si>
  <si>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</si>
  <si>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</si>
  <si>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</si>
  <si>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</si>
  <si>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</si>
  <si>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</si>
  <si>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</si>
  <si>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</si>
  <si>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</si>
  <si>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</si>
  <si>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</si>
  <si>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</si>
  <si>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</si>
  <si>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</si>
  <si>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</si>
  <si>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</si>
  <si>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</si>
  <si>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</si>
  <si>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</si>
  <si>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</si>
  <si>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</si>
  <si>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</si>
  <si>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</si>
  <si>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</si>
  <si>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</si>
  <si>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</si>
  <si>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</si>
  <si>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</si>
  <si>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</si>
  <si>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</si>
  <si>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</si>
  <si>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</si>
  <si>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</si>
  <si>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</si>
  <si>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</si>
  <si>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</si>
  <si>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</si>
  <si>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</si>
  <si>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</si>
  <si>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</si>
  <si>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</si>
  <si>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</si>
  <si>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</si>
  <si>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</si>
  <si>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</si>
  <si>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</si>
  <si>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</si>
  <si>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</si>
  <si>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</si>
  <si>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</si>
  <si>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</si>
  <si>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</si>
  <si>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</si>
  <si>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</si>
  <si>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</si>
  <si>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</si>
  <si>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</si>
  <si>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</si>
  <si>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</si>
  <si>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</si>
  <si>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</si>
  <si>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</si>
  <si>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</si>
  <si>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</si>
  <si>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</si>
  <si>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</si>
  <si>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</si>
  <si>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</si>
  <si>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</si>
  <si>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</si>
  <si>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</si>
  <si>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</si>
  <si>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</si>
  <si>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</si>
  <si>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</si>
  <si>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</si>
  <si>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</si>
  <si>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</si>
  <si>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</si>
  <si>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</si>
  <si>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</si>
  <si>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</si>
  <si>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</si>
  <si>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</si>
  <si>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</si>
  <si>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</si>
  <si>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</si>
  <si>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</si>
  <si>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</si>
  <si>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</si>
  <si>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</si>
  <si>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</si>
  <si>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</si>
  <si>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</si>
  <si>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</si>
  <si>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</si>
  <si>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</si>
  <si>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</si>
  <si>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</si>
  <si>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</si>
  <si>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</si>
  <si>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</si>
  <si>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</si>
  <si>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</si>
  <si>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</si>
  <si>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</si>
  <si>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</si>
  <si>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</si>
  <si>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</si>
  <si>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</si>
  <si>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</si>
  <si>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</si>
  <si>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</si>
  <si>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</si>
  <si>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</si>
  <si>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</si>
  <si>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</si>
  <si>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</si>
  <si>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</si>
  <si>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</si>
  <si>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</si>
  <si>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</si>
  <si>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</si>
  <si>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</si>
  <si>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</si>
  <si>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</si>
  <si>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</si>
  <si>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</si>
  <si>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</si>
  <si>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</si>
  <si>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</si>
  <si>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</si>
  <si>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</si>
  <si>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</si>
  <si>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</si>
  <si>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</si>
  <si>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</si>
  <si>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</si>
  <si>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</si>
  <si>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</si>
  <si>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</si>
  <si>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</si>
  <si>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</si>
  <si>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</si>
  <si>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</si>
  <si>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</si>
  <si>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</si>
  <si>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</si>
  <si>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</si>
  <si>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</si>
  <si>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</si>
  <si>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</si>
  <si>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</si>
  <si>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</si>
  <si>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</si>
  <si>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</si>
  <si>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</si>
  <si>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</si>
  <si>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</si>
  <si>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</si>
  <si>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</si>
  <si>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</si>
  <si>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</si>
  <si>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</si>
  <si>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</si>
  <si>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</si>
  <si>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</si>
  <si>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</si>
  <si>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</si>
  <si>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</si>
  <si>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</si>
  <si>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</si>
  <si>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</si>
  <si>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</si>
  <si>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</si>
  <si>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</si>
  <si>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</si>
  <si>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</si>
  <si>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</si>
  <si>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</si>
  <si>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</si>
  <si>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</si>
  <si>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</si>
  <si>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</si>
  <si>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</si>
  <si>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</si>
  <si>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</si>
  <si>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</si>
  <si>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</si>
  <si>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</si>
  <si>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</si>
  <si>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</si>
  <si>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</si>
  <si>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</si>
  <si>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</si>
  <si>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</si>
  <si>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</si>
  <si>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</si>
  <si>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</si>
  <si>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</si>
  <si>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</si>
  <si>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</si>
  <si>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</si>
  <si>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</si>
  <si>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</si>
  <si>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</si>
  <si>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</si>
  <si>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</si>
  <si>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</si>
  <si>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</si>
  <si>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</si>
  <si>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</si>
  <si>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</si>
  <si>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</si>
  <si>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</si>
  <si>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</si>
  <si>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</si>
  <si>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</si>
  <si>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</si>
  <si>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</si>
  <si>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</si>
  <si>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</si>
  <si>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</si>
  <si>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</si>
  <si>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</si>
  <si>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</si>
  <si>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</si>
  <si>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</si>
  <si>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</si>
  <si>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</si>
  <si>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</si>
  <si>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</si>
  <si>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</si>
  <si>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</si>
  <si>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</si>
  <si>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</si>
  <si>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</si>
  <si>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</si>
  <si>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</si>
  <si>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</si>
  <si>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</si>
  <si>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</si>
  <si>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</si>
  <si>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</si>
  <si>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</si>
  <si>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</si>
  <si>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</si>
  <si>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</si>
  <si>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</si>
  <si>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</si>
  <si>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</si>
  <si>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</si>
  <si>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</si>
  <si>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</si>
  <si>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</si>
  <si>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</si>
  <si>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</si>
  <si>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</si>
  <si>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</si>
  <si>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</si>
  <si>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</si>
  <si>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</si>
  <si>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</si>
  <si>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</si>
  <si>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</si>
  <si>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</si>
  <si>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</si>
  <si>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</si>
  <si>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</si>
  <si>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</si>
  <si>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</si>
  <si>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</si>
  <si>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</si>
  <si>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</si>
  <si>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</si>
  <si>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</si>
  <si>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</si>
  <si>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</si>
  <si>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</si>
  <si>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</si>
  <si>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</si>
  <si>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</si>
  <si>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</si>
  <si>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</si>
  <si>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</si>
  <si>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</si>
  <si>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</si>
  <si>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</si>
  <si>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</si>
  <si>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</si>
  <si>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</si>
  <si>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</si>
  <si>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</si>
  <si>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</si>
  <si>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</si>
  <si>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</si>
  <si>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</si>
  <si>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</si>
  <si>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</si>
  <si>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</si>
  <si>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</si>
  <si>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</si>
  <si>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</si>
  <si>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</si>
  <si>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</si>
  <si>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</si>
  <si>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</si>
  <si>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</si>
  <si>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</si>
  <si>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</si>
  <si>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</si>
  <si>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</si>
  <si>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</si>
  <si>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</si>
  <si>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</si>
  <si>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</si>
  <si>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</si>
  <si>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</si>
  <si>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</si>
  <si>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</si>
  <si>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</si>
  <si>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</si>
  <si>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</si>
  <si>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</si>
  <si>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</si>
  <si>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</si>
  <si>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</si>
  <si>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</si>
  <si>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</si>
  <si>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</si>
  <si>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</si>
  <si>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</si>
  <si>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</si>
  <si>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</si>
  <si>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</si>
  <si>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</si>
  <si>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</si>
  <si>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</si>
  <si>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</si>
  <si>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</si>
  <si>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</si>
  <si>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</si>
  <si>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</si>
  <si>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</si>
  <si>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</si>
  <si>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</si>
  <si>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</si>
  <si>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</si>
  <si>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</si>
  <si>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</si>
  <si>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</si>
  <si>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</si>
  <si>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</si>
  <si>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</si>
  <si>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</si>
  <si>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</si>
  <si>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</si>
  <si>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</si>
  <si>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</si>
  <si>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</si>
  <si>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</si>
  <si>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</si>
  <si>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</si>
  <si>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</si>
  <si>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</si>
  <si>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</si>
  <si>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</si>
  <si>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</si>
  <si>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</si>
  <si>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</si>
  <si>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</si>
  <si>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</si>
  <si>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</si>
  <si>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</si>
  <si>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</si>
  <si>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</si>
  <si>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</si>
  <si>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</si>
  <si>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</si>
  <si>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</si>
  <si>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</si>
  <si>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</si>
  <si>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</si>
  <si>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</si>
  <si>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</si>
  <si>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</si>
  <si>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</si>
  <si>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</si>
  <si>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</si>
  <si>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</si>
  <si>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</si>
  <si>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</si>
  <si>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</si>
  <si>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</si>
  <si>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</si>
  <si>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</si>
  <si>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</si>
  <si>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</si>
  <si>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</si>
  <si>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</si>
  <si>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</si>
  <si>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</si>
  <si>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</si>
  <si>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</si>
  <si>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</si>
  <si>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</si>
  <si>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</si>
  <si>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</si>
  <si>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</si>
  <si>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</si>
  <si>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</si>
  <si>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</si>
  <si>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</si>
  <si>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</si>
  <si>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</si>
  <si>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</si>
  <si>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</si>
  <si>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</si>
  <si>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</si>
  <si>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</si>
  <si>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</si>
  <si>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</si>
  <si>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</si>
  <si>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</si>
  <si>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</si>
  <si>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</si>
  <si>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</si>
  <si>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</si>
  <si>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</si>
  <si>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</si>
  <si>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</si>
  <si>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</si>
  <si>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</si>
  <si>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</si>
  <si>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</si>
  <si>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</si>
  <si>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</si>
  <si>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</si>
  <si>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</si>
  <si>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</si>
  <si>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</si>
  <si>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</si>
  <si>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</si>
  <si>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</si>
  <si>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</si>
  <si>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</si>
  <si>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</si>
  <si>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</si>
  <si>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</si>
  <si>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</si>
  <si>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</si>
  <si>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</si>
  <si>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</si>
  <si>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</si>
  <si>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</si>
  <si>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</si>
  <si>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</si>
  <si>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</si>
  <si>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</si>
  <si>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</si>
  <si>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</si>
  <si>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</si>
  <si>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</si>
  <si>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</si>
  <si>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</si>
  <si>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</si>
  <si>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</si>
  <si>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</si>
  <si>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</si>
  <si>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</si>
  <si>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</si>
  <si>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</si>
  <si>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</si>
  <si>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</si>
  <si>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</si>
  <si>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</si>
  <si>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</si>
  <si>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</si>
  <si>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</si>
  <si>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</si>
  <si>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</si>
  <si>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</si>
  <si>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</si>
  <si>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</si>
  <si>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</si>
  <si>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</si>
  <si>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</si>
  <si>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</si>
  <si>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</si>
  <si>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</si>
  <si>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</si>
  <si>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</si>
  <si>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</si>
  <si>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</si>
  <si>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</si>
  <si>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</si>
  <si>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</si>
  <si>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</si>
  <si>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</si>
  <si>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</si>
  <si>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</si>
  <si>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</si>
  <si>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</si>
  <si>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</si>
  <si>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</si>
  <si>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</si>
  <si>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</si>
  <si>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</si>
  <si>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</si>
  <si>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</si>
  <si>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</si>
  <si>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</si>
  <si>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</si>
  <si>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</si>
  <si>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</si>
  <si>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</si>
  <si>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</si>
  <si>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</si>
  <si>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</si>
  <si>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</si>
  <si>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</si>
  <si>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</si>
  <si>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</si>
  <si>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</si>
  <si>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</si>
  <si>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</si>
  <si>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</si>
  <si>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</si>
  <si>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</si>
  <si>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</si>
  <si>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</si>
  <si>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</si>
  <si>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</si>
  <si>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</si>
  <si>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</si>
  <si>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</si>
  <si>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</si>
  <si>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</si>
  <si>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</si>
  <si>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</si>
  <si>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</si>
  <si>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</si>
  <si>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</si>
  <si>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</si>
  <si>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</si>
  <si>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</si>
  <si>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</si>
  <si>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</si>
  <si>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</si>
  <si>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</si>
  <si>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</si>
  <si>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</si>
  <si>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</si>
  <si>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</si>
  <si>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</si>
  <si>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</si>
  <si>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</si>
  <si>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</si>
  <si>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</si>
  <si>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</si>
  <si>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</si>
  <si>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</si>
  <si>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</si>
  <si>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</si>
  <si>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</si>
  <si>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</si>
  <si>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</si>
  <si>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</si>
  <si>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</si>
  <si>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</si>
  <si>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</si>
  <si>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</si>
  <si>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</si>
  <si>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</si>
  <si>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</si>
  <si>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</si>
  <si>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</si>
  <si>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</si>
  <si>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</si>
  <si>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</si>
  <si>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</si>
  <si>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</si>
  <si>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</si>
  <si>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</si>
  <si>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</si>
  <si>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</si>
  <si>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</si>
  <si>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</si>
  <si>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</si>
  <si>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</si>
  <si>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</si>
  <si>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</si>
  <si>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</si>
  <si>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</si>
  <si>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</si>
  <si>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</si>
  <si>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</si>
  <si>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</si>
  <si>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</si>
  <si>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</si>
  <si>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</si>
  <si>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</si>
  <si>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</si>
  <si>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</si>
  <si>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</si>
  <si>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</si>
  <si>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</si>
  <si>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</si>
  <si>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</si>
  <si>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</si>
  <si>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</si>
  <si>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</si>
  <si>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</si>
  <si>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</si>
  <si>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</si>
  <si>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</si>
  <si>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</si>
  <si>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</si>
  <si>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</si>
  <si>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</si>
  <si>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</si>
  <si>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</si>
  <si>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</si>
  <si>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</si>
  <si>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</si>
  <si>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</si>
  <si>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</si>
  <si>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</si>
  <si>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</si>
  <si>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</si>
  <si>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</si>
  <si>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</si>
  <si>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</si>
  <si>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</si>
  <si>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</si>
  <si>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</si>
  <si>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</si>
  <si>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</si>
  <si>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</si>
  <si>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</si>
  <si>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</si>
  <si>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</si>
  <si>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</si>
  <si>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</si>
  <si>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</si>
  <si>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</si>
  <si>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</si>
  <si>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</si>
  <si>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</si>
  <si>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</si>
  <si>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</si>
  <si>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</si>
  <si>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</si>
  <si>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</si>
  <si>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</si>
  <si>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</si>
  <si>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</si>
  <si>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</si>
  <si>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</si>
  <si>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</si>
  <si>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</si>
  <si>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</si>
  <si>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</si>
  <si>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</si>
  <si>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</si>
  <si>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</si>
  <si>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</si>
  <si>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</si>
  <si>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</si>
  <si>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</si>
  <si>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</si>
  <si>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</si>
  <si>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</si>
  <si>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</si>
  <si>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</si>
  <si>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</si>
  <si>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</si>
  <si>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</si>
  <si>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</si>
  <si>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</si>
  <si>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</si>
  <si>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</si>
  <si>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</si>
  <si>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</si>
  <si>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</si>
  <si>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</si>
  <si>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</si>
  <si>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</si>
  <si>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</si>
  <si>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</si>
  <si>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</si>
  <si>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</si>
  <si>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</si>
  <si>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</si>
  <si>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</si>
  <si>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</si>
  <si>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</si>
  <si>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</si>
  <si>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</si>
  <si>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</si>
  <si>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</si>
  <si>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</si>
  <si>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</si>
  <si>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</si>
  <si>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</si>
  <si>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</si>
  <si>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</si>
  <si>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</si>
  <si>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</si>
  <si>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</si>
  <si>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</si>
  <si>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</si>
  <si>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</si>
  <si>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</si>
  <si>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</si>
  <si>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</si>
  <si>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</si>
  <si>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</si>
  <si>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</si>
  <si>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</si>
  <si>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</si>
  <si>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</si>
  <si>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</si>
  <si>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</si>
  <si>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</si>
  <si>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</si>
  <si>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</si>
  <si>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</si>
  <si>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</si>
  <si>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</si>
  <si>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</si>
  <si>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</si>
  <si>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</si>
  <si>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</si>
  <si>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</si>
  <si>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</si>
  <si>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</si>
  <si>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</si>
  <si>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</si>
  <si>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</si>
  <si>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</si>
  <si>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</si>
  <si>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</si>
  <si>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</si>
  <si>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</si>
  <si>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</si>
  <si>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</si>
  <si>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</si>
  <si>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</si>
  <si>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</si>
  <si>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</si>
  <si>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</si>
  <si>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</si>
  <si>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</si>
  <si>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</si>
  <si>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</si>
  <si>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</si>
  <si>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</si>
  <si>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</si>
  <si>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</si>
  <si>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</si>
  <si>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</si>
  <si>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</si>
  <si>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</si>
  <si>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</si>
  <si>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</si>
  <si>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</si>
  <si>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</si>
  <si>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</si>
  <si>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</si>
  <si>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</si>
  <si>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</si>
  <si>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</si>
  <si>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</si>
  <si>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</si>
  <si>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</si>
  <si>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</si>
  <si>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</si>
  <si>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</si>
  <si>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</si>
  <si>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</si>
  <si>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</si>
  <si>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</si>
  <si>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</si>
  <si>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</si>
  <si>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</si>
  <si>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</si>
  <si>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</si>
  <si>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</si>
  <si>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</si>
  <si>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</si>
  <si>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</si>
  <si>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</si>
  <si>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</si>
  <si>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</si>
  <si>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</si>
  <si>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</si>
  <si>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</si>
  <si>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</si>
  <si>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</si>
  <si>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</si>
  <si>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</si>
  <si>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</si>
  <si>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</si>
  <si>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</si>
  <si>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</si>
  <si>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</si>
  <si>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</si>
  <si>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</si>
  <si>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</si>
  <si>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</si>
  <si>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</si>
  <si>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</si>
  <si>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</si>
  <si>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</si>
  <si>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</si>
  <si>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</si>
  <si>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</si>
  <si>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</si>
  <si>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</si>
  <si>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</si>
  <si>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</si>
  <si>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</si>
  <si>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</si>
  <si>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</si>
  <si>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</si>
  <si>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</si>
  <si>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</si>
  <si>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</si>
  <si>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</si>
  <si>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</si>
  <si>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</si>
  <si>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</si>
  <si>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</si>
  <si>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</si>
  <si>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</si>
  <si>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</si>
  <si>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</si>
  <si>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</si>
  <si>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</si>
  <si>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</si>
  <si>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</si>
  <si>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</si>
  <si>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</si>
  <si>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</si>
  <si>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</si>
  <si>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</si>
  <si>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</si>
  <si>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</si>
  <si>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</si>
  <si>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</si>
  <si>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</si>
  <si>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</si>
  <si>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</si>
  <si>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</si>
  <si>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</si>
  <si>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</si>
  <si>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</si>
  <si>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</si>
  <si>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</si>
  <si>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</si>
  <si>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</si>
  <si>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</si>
  <si>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</si>
  <si>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</si>
  <si>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</si>
  <si>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</si>
  <si>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</si>
  <si>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</si>
  <si>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</si>
  <si>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</si>
  <si>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</si>
  <si>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</si>
  <si>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</si>
  <si>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</si>
  <si>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</si>
  <si>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</si>
  <si>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</si>
  <si>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</si>
  <si>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</si>
  <si>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</si>
  <si>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</si>
  <si>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</si>
  <si>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</si>
  <si>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</si>
  <si>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</si>
  <si>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</si>
  <si>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</si>
  <si>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</si>
  <si>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</si>
  <si>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</si>
  <si>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</si>
  <si>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</si>
  <si>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</si>
  <si>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</si>
  <si>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</si>
  <si>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</si>
  <si>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</si>
  <si>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</si>
  <si>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</si>
  <si>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</si>
  <si>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</si>
  <si>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</si>
  <si>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</si>
  <si>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</si>
  <si>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</si>
  <si>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</si>
  <si>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</si>
  <si>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</si>
  <si>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</si>
  <si>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</si>
  <si>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</si>
  <si>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</si>
  <si>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</si>
  <si>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</si>
  <si>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</si>
  <si>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</si>
  <si>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</si>
  <si>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</si>
  <si>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</si>
  <si>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</si>
  <si>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</si>
  <si>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</si>
  <si>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</si>
  <si>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</si>
  <si>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</si>
  <si>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</si>
  <si>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</si>
  <si>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</si>
  <si>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</si>
  <si>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</si>
  <si>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</si>
  <si>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</si>
  <si>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</si>
  <si>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</si>
  <si>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</si>
  <si>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</si>
  <si>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</si>
  <si>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</si>
  <si>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</si>
  <si>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</si>
  <si>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</si>
  <si>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</si>
  <si>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</si>
  <si>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</si>
  <si>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</si>
  <si>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</si>
  <si>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</si>
  <si>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</si>
  <si>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</si>
  <si>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</si>
  <si>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</si>
  <si>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</si>
  <si>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</si>
  <si>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</si>
  <si>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</si>
  <si>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</si>
  <si>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</si>
  <si>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</si>
  <si>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</si>
  <si>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</si>
  <si>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</si>
  <si>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</si>
  <si>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</si>
  <si>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</si>
  <si>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</si>
  <si>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</si>
  <si>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</si>
  <si>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</si>
  <si>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</si>
  <si>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</si>
  <si>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</si>
  <si>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</si>
  <si>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</si>
  <si>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</si>
  <si>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</si>
  <si>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</si>
  <si>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</si>
  <si>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</si>
  <si>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</si>
  <si>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</si>
  <si>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</si>
  <si>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</si>
  <si>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</si>
  <si>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</si>
  <si>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</si>
  <si>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</si>
  <si>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</si>
  <si>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</si>
  <si>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</si>
  <si>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</si>
  <si>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</si>
  <si>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</si>
  <si>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</si>
  <si>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</si>
  <si>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</si>
  <si>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</si>
  <si>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</si>
  <si>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</si>
  <si>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</si>
  <si>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</si>
  <si>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</si>
  <si>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</si>
  <si>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</si>
  <si>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</si>
  <si>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</si>
  <si>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</si>
  <si>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</si>
  <si>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</si>
  <si>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</si>
  <si>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</si>
  <si>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</si>
  <si>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</si>
  <si>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</si>
  <si>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</si>
  <si>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</si>
  <si>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</si>
  <si>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</si>
  <si>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</si>
  <si>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</si>
  <si>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</si>
  <si>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</si>
  <si>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</si>
  <si>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</si>
  <si>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</si>
  <si>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</si>
  <si>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</si>
  <si>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</si>
  <si>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</si>
  <si>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</si>
  <si>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</si>
  <si>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</si>
  <si>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</si>
  <si>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</si>
  <si>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</si>
  <si>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</si>
  <si>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</si>
  <si>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</si>
  <si>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</si>
  <si>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</si>
  <si>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</si>
  <si>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</si>
  <si>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</si>
  <si>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</si>
  <si>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</si>
  <si>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</si>
  <si>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</si>
  <si>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</si>
  <si>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</si>
  <si>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</si>
  <si>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</si>
  <si>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</si>
  <si>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</si>
  <si>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</si>
  <si>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</si>
  <si>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</si>
  <si>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</si>
  <si>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</si>
  <si>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</si>
  <si>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</si>
  <si>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</si>
  <si>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</si>
  <si>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</si>
  <si>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</si>
  <si>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</si>
  <si>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</si>
  <si>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</si>
  <si>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</si>
  <si>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</si>
  <si>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</si>
  <si>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</si>
  <si>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</si>
  <si>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</si>
  <si>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</si>
  <si>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</si>
  <si>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</si>
  <si>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</si>
  <si>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</si>
  <si>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</si>
  <si>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</si>
  <si>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</si>
  <si>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</si>
  <si>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</si>
  <si>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</si>
  <si>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</si>
  <si>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</si>
  <si>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</si>
  <si>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</si>
  <si>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</si>
  <si>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</si>
  <si>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</si>
  <si>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</si>
  <si>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</si>
  <si>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</si>
  <si>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</si>
  <si>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</si>
  <si>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</si>
  <si>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</si>
  <si>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</si>
  <si>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</si>
  <si>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</si>
  <si>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</si>
  <si>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</si>
  <si>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</si>
  <si>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</si>
  <si>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</si>
  <si>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</si>
  <si>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</si>
  <si>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</si>
  <si>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</si>
  <si>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</si>
  <si>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</si>
  <si>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</si>
  <si>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</si>
  <si>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</si>
  <si>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</si>
  <si>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</si>
  <si>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</si>
  <si>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</si>
  <si>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</si>
  <si>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</si>
  <si>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</si>
  <si>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</si>
  <si>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</si>
  <si>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</si>
  <si>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</si>
  <si>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</si>
  <si>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</si>
  <si>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</si>
  <si>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</si>
  <si>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</si>
  <si>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</si>
  <si>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</si>
  <si>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</si>
  <si>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</si>
  <si>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</si>
  <si>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</si>
  <si>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</si>
  <si>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</si>
  <si>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</si>
  <si>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</si>
  <si>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</si>
  <si>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</si>
  <si>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</si>
  <si>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</si>
  <si>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</si>
  <si>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</si>
  <si>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</si>
  <si>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</si>
  <si>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</si>
  <si>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</si>
  <si>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</si>
  <si>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</si>
  <si>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</si>
  <si>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</si>
  <si>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</si>
  <si>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</si>
  <si>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</si>
  <si>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</si>
  <si>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</si>
  <si>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</si>
  <si>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</si>
  <si>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</si>
  <si>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</si>
  <si>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</si>
  <si>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</si>
  <si>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</si>
  <si>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</si>
  <si>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</si>
  <si>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</si>
  <si>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</si>
  <si>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</si>
  <si>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</si>
  <si>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</si>
  <si>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</si>
  <si>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</si>
  <si>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</si>
  <si>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</si>
  <si>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</si>
  <si>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</si>
  <si>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</si>
  <si>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</si>
  <si>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</si>
  <si>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</si>
  <si>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</si>
  <si>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</si>
  <si>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</si>
  <si>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</si>
  <si>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</si>
  <si>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</si>
  <si>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</si>
  <si>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</si>
  <si>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</si>
  <si>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</si>
  <si>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</si>
  <si>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</si>
  <si>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</si>
  <si>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</si>
  <si>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</si>
  <si>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</si>
  <si>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</si>
  <si>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</si>
  <si>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</si>
  <si>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</si>
  <si>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</si>
  <si>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</si>
  <si>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</si>
  <si>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</si>
  <si>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</si>
  <si>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</si>
  <si>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</si>
  <si>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</si>
  <si>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</si>
  <si>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</si>
  <si>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</si>
  <si>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</si>
  <si>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</si>
  <si>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</si>
  <si>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</si>
  <si>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</si>
  <si>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</si>
  <si>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</si>
  <si>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</si>
  <si>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</si>
  <si>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</si>
  <si>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</si>
  <si>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</si>
  <si>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</si>
  <si>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</si>
  <si>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</si>
  <si>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</si>
  <si>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</si>
  <si>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</si>
  <si>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</si>
  <si>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</si>
  <si>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</si>
  <si>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</si>
  <si>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</si>
  <si>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</si>
  <si>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</si>
  <si>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</si>
  <si>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</si>
  <si>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</si>
  <si>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</si>
  <si>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</si>
  <si>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</si>
  <si>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</si>
  <si>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</si>
  <si>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</si>
  <si>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</si>
  <si>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</si>
  <si>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</si>
  <si>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</si>
  <si>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</si>
  <si>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</si>
  <si>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</si>
  <si>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</si>
  <si>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</si>
  <si>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</si>
  <si>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</si>
  <si>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</si>
  <si>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</si>
  <si>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</si>
  <si>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</si>
  <si>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</si>
  <si>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</si>
  <si>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</si>
  <si>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</si>
  <si>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</si>
  <si>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</si>
  <si>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</si>
  <si>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</si>
  <si>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</si>
  <si>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</si>
  <si>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</si>
  <si>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</si>
  <si>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</si>
  <si>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</si>
  <si>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</si>
  <si>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</si>
  <si>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</si>
  <si>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</si>
  <si>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</si>
  <si>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</si>
  <si>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</si>
  <si>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</si>
  <si>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</si>
  <si>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</si>
  <si>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</si>
  <si>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</si>
  <si>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</si>
  <si>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</si>
  <si>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</si>
  <si>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</si>
  <si>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</si>
  <si>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</si>
  <si>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</si>
  <si>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</si>
  <si>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</si>
  <si>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</si>
  <si>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</si>
  <si>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</si>
  <si>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</si>
  <si>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</si>
  <si>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</si>
  <si>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</si>
  <si>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</si>
  <si>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</si>
  <si>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</si>
  <si>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</si>
  <si>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</si>
  <si>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</si>
  <si>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</si>
  <si>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</si>
  <si>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</si>
  <si>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</si>
  <si>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</si>
  <si>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</si>
  <si>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</si>
  <si>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</si>
  <si>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</si>
  <si>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</si>
  <si>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</si>
  <si>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</si>
  <si>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</si>
  <si>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</si>
  <si>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</si>
  <si>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</si>
  <si>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</si>
  <si>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</si>
  <si>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</si>
  <si>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</si>
  <si>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</si>
  <si>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</si>
  <si>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</si>
  <si>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</si>
  <si>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</si>
  <si>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</si>
  <si>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</si>
  <si>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</si>
  <si>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</si>
  <si>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</si>
  <si>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</si>
  <si>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</si>
  <si>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</si>
  <si>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</si>
  <si>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</si>
  <si>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</si>
  <si>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</si>
  <si>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</si>
  <si>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</si>
  <si>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</si>
  <si>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</si>
  <si>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</si>
  <si>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</si>
  <si>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</si>
  <si>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</si>
  <si>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</si>
  <si>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</si>
  <si>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</si>
  <si>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</si>
  <si>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</si>
  <si>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</si>
  <si>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</si>
  <si>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</si>
  <si>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</si>
  <si>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</si>
  <si>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</si>
  <si>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</si>
  <si>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</si>
  <si>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</si>
  <si>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</si>
  <si>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</si>
  <si>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</si>
  <si>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</si>
  <si>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</si>
  <si>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</si>
  <si>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</si>
  <si>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</si>
  <si>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</si>
  <si>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</si>
  <si>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</si>
  <si>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</si>
  <si>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</si>
  <si>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</si>
  <si>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</si>
  <si>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</si>
  <si>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</si>
  <si>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</si>
  <si>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</si>
  <si>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</si>
  <si>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</si>
  <si>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</si>
  <si>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</si>
  <si>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</si>
  <si>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</si>
  <si>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</si>
  <si>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</si>
  <si>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</si>
  <si>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</si>
  <si>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</si>
  <si>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</si>
  <si>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</si>
  <si>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</si>
  <si>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</si>
  <si>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</si>
  <si>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</si>
  <si>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</si>
  <si>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</si>
  <si>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</si>
  <si>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</si>
  <si>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</si>
  <si>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</si>
  <si>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</si>
  <si>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</si>
  <si>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</si>
  <si>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</si>
  <si>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</si>
  <si>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</si>
  <si>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</si>
  <si>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</si>
  <si>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</si>
  <si>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</si>
  <si>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</si>
  <si>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</si>
  <si>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</si>
  <si>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</si>
  <si>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</si>
  <si>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</si>
  <si>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</si>
  <si>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</si>
  <si>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</si>
  <si>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</si>
  <si>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</si>
  <si>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</si>
  <si>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</si>
  <si>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</si>
  <si>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</si>
  <si>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</si>
  <si>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</si>
  <si>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</si>
  <si>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</si>
  <si>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</si>
  <si>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</si>
  <si>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</si>
  <si>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</si>
  <si>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</si>
  <si>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</si>
  <si>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</si>
  <si>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</si>
  <si>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</si>
  <si>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</si>
  <si>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</si>
  <si>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</si>
  <si>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</si>
  <si>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</si>
  <si>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</si>
  <si>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</si>
  <si>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</si>
  <si>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</si>
  <si>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</si>
  <si>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</si>
  <si>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</si>
  <si>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</si>
  <si>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</si>
  <si>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</si>
  <si>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</si>
  <si>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</si>
  <si>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</si>
  <si>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</si>
  <si>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</si>
  <si>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</si>
  <si>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</si>
  <si>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</si>
  <si>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</si>
  <si>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</si>
  <si>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</si>
  <si>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</si>
  <si>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</si>
  <si>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</si>
  <si>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</si>
  <si>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</si>
  <si>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</si>
  <si>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</si>
  <si>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</si>
  <si>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</si>
  <si>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</si>
  <si>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</si>
  <si>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</si>
  <si>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</si>
  <si>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</si>
  <si>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</si>
  <si>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</si>
  <si>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</si>
  <si>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</si>
  <si>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</si>
  <si>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</si>
  <si>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</si>
  <si>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</si>
  <si>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</si>
  <si>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</si>
  <si>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</si>
  <si>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</si>
  <si>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</si>
  <si>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</si>
  <si>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</si>
  <si>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</si>
  <si>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</si>
  <si>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</si>
  <si>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</si>
  <si>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</si>
  <si>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</si>
  <si>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</si>
  <si>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</si>
  <si>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</si>
  <si>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</si>
  <si>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</si>
  <si>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</si>
  <si>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</si>
  <si>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</si>
  <si>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</si>
  <si>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</si>
  <si>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</si>
  <si>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</si>
  <si>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</si>
  <si>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</si>
  <si>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</si>
  <si>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</si>
  <si>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</si>
  <si>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</si>
  <si>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</si>
  <si>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</si>
  <si>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</si>
  <si>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</si>
  <si>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</si>
  <si>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</si>
  <si>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</si>
  <si>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</si>
  <si>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</si>
  <si>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</si>
  <si>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</si>
  <si>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</si>
  <si>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</si>
  <si>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</si>
  <si>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</si>
  <si>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</si>
  <si>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</si>
  <si>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</si>
  <si>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</si>
  <si>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</si>
  <si>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</si>
  <si>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</si>
  <si>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</si>
  <si>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</si>
  <si>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</si>
  <si>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</si>
  <si>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</si>
  <si>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</si>
  <si>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</si>
  <si>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</si>
  <si>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</si>
  <si>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</si>
  <si>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</si>
  <si>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</si>
  <si>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</si>
  <si>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</si>
  <si>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</si>
  <si>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</si>
  <si>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</si>
  <si>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</si>
  <si>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</si>
  <si>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</si>
  <si>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</si>
  <si>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</si>
  <si>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</si>
  <si>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</si>
  <si>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</si>
  <si>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</si>
  <si>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</si>
  <si>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</si>
  <si>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</si>
  <si>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</si>
  <si>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</si>
  <si>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</si>
  <si>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</si>
  <si>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</si>
  <si>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</si>
  <si>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</si>
  <si>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</si>
  <si>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</si>
  <si>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</si>
  <si>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</si>
  <si>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</si>
  <si>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</si>
  <si>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</si>
  <si>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</si>
  <si>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</si>
  <si>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</si>
  <si>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</si>
  <si>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</si>
  <si>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</si>
  <si>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</si>
  <si>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</si>
  <si>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</si>
  <si>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</si>
  <si>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</si>
  <si>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</si>
  <si>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</si>
  <si>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</si>
  <si>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</si>
  <si>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</si>
  <si>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</si>
  <si>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</si>
  <si>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</si>
  <si>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</si>
  <si>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</si>
  <si>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</si>
  <si>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</si>
  <si>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</si>
  <si>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</si>
  <si>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</si>
  <si>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</si>
  <si>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</si>
  <si>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</si>
  <si>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</si>
  <si>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</si>
  <si>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</si>
  <si>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</si>
  <si>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</si>
  <si>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</si>
  <si>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</si>
  <si>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</si>
  <si>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</si>
  <si>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</si>
  <si>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</si>
  <si>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</si>
  <si>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</si>
  <si>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</si>
  <si>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</si>
  <si>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</si>
  <si>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</si>
  <si>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</si>
  <si>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</si>
  <si>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</si>
  <si>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</si>
  <si>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</si>
  <si>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</si>
  <si>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</si>
  <si>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</si>
  <si>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</si>
  <si>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</si>
  <si>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</si>
  <si>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</si>
  <si>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</si>
  <si>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</si>
  <si>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</si>
  <si>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</si>
  <si>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</si>
  <si>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</si>
  <si>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</si>
  <si>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</si>
  <si>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</si>
  <si>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</si>
  <si>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</si>
  <si>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</si>
  <si>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</si>
  <si>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</si>
  <si>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</si>
  <si>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</si>
  <si>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</si>
  <si>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</si>
  <si>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</si>
  <si>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</si>
  <si>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</si>
  <si>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</si>
  <si>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</si>
  <si>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</si>
  <si>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</si>
  <si>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</si>
  <si>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</si>
  <si>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</si>
  <si>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</si>
  <si>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</si>
  <si>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</si>
  <si>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</si>
  <si>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</si>
  <si>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</si>
  <si>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</si>
  <si>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</si>
  <si>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</si>
  <si>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</si>
  <si>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</si>
  <si>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</si>
  <si>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</si>
  <si>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</si>
  <si>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</si>
  <si>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</si>
  <si>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</si>
  <si>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</si>
  <si>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</si>
  <si>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</si>
  <si>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</si>
  <si>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</si>
  <si>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</si>
  <si>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</si>
  <si>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</si>
  <si>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</si>
  <si>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</si>
  <si>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</si>
  <si>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</si>
  <si>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</si>
  <si>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</si>
  <si>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</si>
  <si>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</si>
  <si>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</si>
  <si>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</si>
  <si>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</si>
  <si>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</si>
  <si>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</si>
  <si>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</si>
  <si>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</si>
  <si>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</si>
  <si>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</si>
  <si>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</si>
  <si>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</si>
  <si>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</si>
  <si>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</si>
  <si>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</si>
  <si>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</si>
  <si>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</si>
  <si>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</si>
  <si>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</si>
  <si>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</si>
  <si>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</si>
  <si>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</si>
  <si>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</si>
  <si>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</si>
  <si>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</si>
  <si>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</si>
  <si>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</si>
  <si>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</si>
  <si>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</si>
  <si>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</si>
  <si>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</si>
  <si>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</si>
  <si>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</si>
  <si>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</si>
  <si>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</si>
  <si>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</si>
  <si>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</si>
  <si>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</si>
  <si>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</si>
  <si>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</si>
  <si>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</si>
  <si>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</si>
  <si>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</si>
  <si>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</si>
  <si>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</si>
  <si>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</si>
  <si>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</si>
  <si>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</si>
  <si>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</si>
  <si>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</si>
  <si>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</si>
  <si>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</si>
  <si>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</si>
  <si>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</si>
  <si>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</si>
  <si>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</si>
  <si>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</si>
  <si>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</si>
  <si>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</si>
  <si>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</si>
  <si>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</si>
  <si>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</si>
  <si>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</si>
  <si>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</si>
  <si>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</si>
  <si>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</si>
  <si>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</si>
  <si>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</si>
  <si>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</si>
  <si>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</si>
  <si>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</si>
  <si>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</si>
  <si>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</si>
  <si>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</si>
  <si>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</si>
  <si>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</si>
  <si>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</si>
  <si>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</si>
  <si>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</si>
  <si>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</si>
  <si>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</si>
  <si>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</si>
  <si>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</si>
  <si>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</si>
  <si>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</si>
  <si>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</si>
  <si>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</si>
  <si>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</si>
  <si>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</si>
  <si>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</si>
  <si>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</si>
  <si>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</si>
  <si>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</si>
  <si>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</si>
  <si>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</si>
  <si>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</si>
  <si>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</si>
  <si>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</si>
  <si>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</si>
  <si>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</si>
  <si>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</si>
  <si>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</si>
  <si>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</si>
  <si>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</si>
  <si>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</si>
  <si>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</si>
  <si>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</si>
  <si>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</si>
  <si>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</si>
  <si>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</si>
  <si>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</si>
  <si>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</si>
  <si>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</si>
  <si>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</si>
  <si>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</si>
  <si>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</si>
  <si>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</si>
  <si>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</si>
  <si>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</si>
  <si>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</si>
  <si>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</si>
  <si>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</si>
  <si>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</si>
  <si>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</si>
  <si>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</si>
  <si>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</si>
  <si>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</si>
  <si>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</si>
  <si>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</si>
  <si>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</si>
  <si>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</si>
  <si>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</si>
  <si>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</si>
  <si>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</si>
  <si>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</si>
  <si>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</si>
  <si>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</si>
  <si>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</si>
  <si>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</si>
  <si>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</si>
  <si>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</si>
  <si>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</si>
  <si>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</si>
  <si>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</si>
  <si>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</si>
  <si>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</si>
  <si>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</si>
  <si>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</si>
  <si>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</si>
  <si>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</si>
  <si>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</si>
  <si>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</si>
  <si>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</si>
  <si>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</si>
  <si>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</si>
  <si>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</si>
  <si>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</si>
  <si>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</si>
  <si>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</si>
  <si>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</si>
  <si>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</si>
  <si>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</si>
  <si>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</si>
  <si>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</si>
  <si>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</si>
  <si>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</si>
  <si>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</si>
  <si>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</si>
  <si>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</si>
  <si>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</si>
  <si>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</si>
  <si>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</si>
  <si>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</si>
  <si>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</si>
  <si>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</si>
  <si>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</si>
  <si>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</si>
  <si>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</si>
  <si>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</si>
  <si>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</si>
  <si>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</si>
  <si>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</si>
  <si>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</si>
  <si>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</si>
  <si>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</si>
  <si>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</si>
  <si>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</si>
  <si>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</si>
  <si>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</si>
  <si>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</si>
  <si>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</si>
  <si>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</si>
  <si>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</si>
  <si>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</si>
  <si>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</si>
  <si>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</si>
  <si>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</si>
  <si>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</si>
  <si>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</si>
  <si>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</si>
  <si>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</si>
  <si>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</si>
  <si>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</si>
  <si>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</si>
  <si>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</si>
  <si>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</si>
  <si>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</si>
  <si>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</si>
  <si>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</si>
  <si>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</si>
  <si>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</si>
  <si>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</si>
  <si>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</si>
  <si>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</si>
  <si>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</si>
  <si>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</si>
  <si>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</si>
  <si>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</si>
  <si>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</si>
  <si>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</si>
  <si>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</si>
  <si>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</si>
  <si>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</si>
  <si>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</si>
  <si>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</si>
  <si>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</si>
  <si>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</si>
  <si>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</si>
  <si>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</si>
  <si>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</si>
  <si>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</si>
  <si>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</si>
  <si>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</si>
  <si>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</si>
  <si>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</si>
  <si>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</si>
  <si>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</si>
  <si>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</si>
  <si>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</si>
  <si>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</si>
  <si>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</si>
  <si>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</si>
  <si>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</si>
  <si>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</si>
  <si>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</si>
  <si>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</si>
  <si>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</si>
  <si>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</si>
  <si>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</si>
  <si>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</si>
  <si>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</si>
  <si>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</si>
  <si>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</si>
  <si>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</si>
  <si>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</si>
  <si>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</si>
  <si>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</si>
  <si>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</si>
  <si>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</si>
  <si>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</si>
  <si>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</si>
  <si>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</si>
  <si>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</si>
  <si>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</si>
  <si>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</si>
  <si>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</si>
  <si>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</si>
  <si>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</si>
  <si>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</si>
  <si>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</si>
  <si>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</si>
  <si>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</si>
  <si>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</si>
  <si>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</si>
  <si>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</si>
  <si>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</si>
  <si>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</si>
  <si>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</si>
  <si>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</si>
  <si>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</si>
  <si>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</si>
  <si>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</si>
  <si>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</si>
  <si>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</si>
  <si>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</si>
  <si>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</si>
  <si>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</si>
  <si>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</si>
  <si>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</si>
  <si>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</si>
  <si>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</si>
  <si>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</si>
  <si>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</si>
  <si>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</si>
  <si>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</si>
  <si>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</si>
  <si>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</si>
  <si>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</si>
  <si>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</si>
  <si>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</si>
  <si>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</si>
  <si>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</si>
  <si>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</si>
  <si>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</si>
  <si>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</si>
  <si>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</si>
  <si>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</si>
  <si>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</si>
  <si>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</si>
  <si>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</si>
  <si>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</si>
  <si>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</si>
  <si>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</si>
  <si>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</si>
  <si>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</si>
  <si>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</si>
  <si>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</si>
  <si>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</si>
  <si>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</si>
  <si>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</si>
  <si>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</si>
  <si>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</si>
  <si>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</si>
  <si>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</si>
  <si>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</si>
  <si>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</si>
  <si>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</si>
  <si>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</si>
  <si>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</si>
  <si>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</si>
  <si>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</si>
  <si>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</si>
  <si>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</si>
  <si>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</si>
  <si>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</si>
  <si>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</si>
  <si>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</si>
  <si>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</si>
  <si>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</si>
  <si>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</si>
  <si>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</si>
  <si>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</si>
  <si>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</si>
  <si>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</si>
  <si>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</si>
  <si>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</si>
  <si>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</si>
  <si>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</si>
  <si>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</si>
  <si>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</si>
  <si>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</si>
  <si>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</si>
  <si>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</si>
  <si>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</si>
  <si>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</si>
  <si>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</si>
  <si>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</si>
  <si>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</si>
  <si>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</si>
  <si>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</si>
  <si>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</si>
  <si>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</si>
  <si>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</si>
  <si>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</si>
  <si>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</si>
  <si>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</si>
  <si>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</si>
  <si>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</si>
  <si>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</si>
  <si>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</si>
  <si>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</si>
  <si>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</si>
  <si>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</si>
  <si>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</si>
  <si>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</si>
  <si>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</si>
  <si>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</si>
  <si>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</si>
  <si>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</si>
  <si>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</si>
  <si>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</si>
  <si>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</si>
  <si>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</si>
  <si>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</si>
  <si>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</si>
  <si>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</si>
  <si>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</si>
  <si>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</si>
  <si>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</si>
  <si>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</si>
  <si>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</si>
  <si>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</si>
  <si>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</si>
  <si>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</si>
  <si>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</si>
  <si>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</si>
  <si>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</si>
  <si>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</si>
  <si>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</si>
  <si>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</si>
  <si>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</si>
  <si>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</si>
  <si>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</si>
  <si>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</si>
  <si>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</si>
  <si>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</si>
  <si>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</si>
  <si>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</si>
  <si>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</si>
  <si>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</si>
  <si>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</si>
  <si>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</si>
  <si>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</si>
  <si>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</si>
  <si>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</si>
  <si>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</si>
  <si>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</si>
  <si>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</si>
  <si>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</si>
  <si>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</si>
  <si>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</si>
  <si>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</si>
  <si>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</si>
  <si>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</si>
  <si>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</si>
  <si>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</si>
  <si>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</si>
  <si>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</si>
  <si>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</si>
  <si>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</si>
  <si>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</si>
  <si>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</si>
  <si>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</si>
  <si>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</si>
  <si>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</si>
  <si>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</si>
  <si>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</si>
  <si>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</si>
  <si>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</si>
  <si>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</si>
  <si>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</si>
  <si>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</si>
  <si>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</si>
  <si>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</si>
  <si>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</si>
  <si>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</si>
  <si>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</si>
  <si>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</si>
  <si>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</si>
  <si>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</si>
  <si>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</si>
  <si>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</si>
  <si>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</si>
  <si>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</si>
  <si>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</si>
  <si>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</si>
  <si>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</si>
  <si>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</si>
  <si>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</si>
  <si>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</si>
  <si>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</si>
  <si>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</si>
  <si>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</si>
  <si>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</si>
  <si>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</si>
  <si>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</si>
  <si>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</si>
  <si>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</si>
  <si>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</si>
  <si>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</si>
  <si>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</si>
  <si>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</si>
  <si>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</si>
  <si>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</si>
  <si>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</si>
  <si>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</si>
  <si>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</si>
  <si>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</si>
  <si>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</si>
  <si>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</si>
  <si>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</si>
  <si>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</si>
  <si>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</si>
  <si>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</si>
  <si>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</si>
  <si>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</si>
  <si>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</si>
  <si>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</si>
  <si>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</si>
  <si>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</si>
  <si>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</si>
  <si>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</si>
  <si>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</si>
  <si>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</si>
  <si>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</si>
  <si>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</si>
  <si>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</si>
  <si>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</si>
  <si>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</si>
  <si>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</si>
  <si>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</si>
  <si>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</si>
  <si>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</si>
  <si>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</si>
  <si>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</si>
  <si>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</si>
  <si>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</si>
  <si>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</si>
  <si>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</si>
  <si>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</si>
  <si>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</si>
  <si>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</si>
  <si>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</si>
  <si>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</si>
  <si>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</si>
  <si>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</si>
  <si>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</si>
  <si>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</si>
  <si>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</si>
  <si>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</si>
  <si>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</si>
  <si>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</si>
  <si>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</si>
  <si>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</si>
  <si>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</si>
  <si>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</si>
  <si>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</si>
  <si>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</si>
  <si>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</si>
  <si>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</si>
  <si>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</si>
  <si>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</si>
  <si>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</si>
  <si>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</si>
  <si>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</si>
  <si>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</si>
  <si>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</si>
  <si>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</si>
  <si>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</si>
  <si>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</si>
  <si>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</si>
  <si>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</si>
  <si>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</si>
  <si>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</si>
  <si>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</si>
  <si>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</si>
  <si>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</si>
  <si>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</si>
  <si>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</si>
  <si>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</si>
  <si>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</si>
  <si>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</si>
  <si>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</si>
  <si>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</si>
  <si>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</si>
  <si>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</si>
  <si>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</si>
  <si>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</si>
  <si>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</si>
  <si>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</si>
  <si>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</si>
  <si>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</si>
  <si>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</si>
  <si>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</si>
  <si>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</si>
  <si>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</si>
  <si>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</si>
  <si>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</si>
  <si>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</si>
  <si>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</si>
  <si>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</si>
  <si>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</si>
  <si>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</si>
  <si>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</si>
  <si>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</si>
  <si>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</si>
  <si>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</si>
  <si>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</si>
  <si>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</si>
  <si>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</si>
  <si>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</si>
  <si>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</si>
  <si>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</si>
  <si>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</si>
  <si>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</si>
  <si>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</si>
  <si>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</si>
  <si>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</si>
  <si>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</si>
  <si>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</si>
  <si>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</si>
  <si>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</si>
  <si>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</si>
  <si>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</si>
  <si>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</si>
  <si>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</si>
  <si>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</si>
  <si>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</si>
  <si>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</si>
  <si>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</si>
  <si>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</si>
  <si>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</si>
  <si>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</si>
  <si>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</si>
  <si>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</si>
  <si>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</si>
  <si>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</si>
  <si>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</si>
  <si>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</si>
  <si>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</si>
  <si>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</si>
  <si>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</si>
  <si>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</si>
  <si>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</si>
  <si>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</si>
  <si>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</si>
  <si>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</si>
  <si>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</si>
  <si>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</si>
  <si>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</si>
  <si>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</si>
  <si>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</si>
  <si>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</si>
  <si>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</si>
  <si>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</si>
  <si>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</si>
  <si>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</si>
  <si>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</si>
  <si>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</si>
  <si>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</si>
  <si>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</si>
  <si>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</si>
  <si>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</si>
  <si>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</si>
  <si>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</si>
  <si>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</si>
  <si>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</si>
  <si>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</si>
  <si>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</si>
  <si>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</si>
  <si>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</si>
  <si>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</si>
  <si>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</si>
  <si>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</si>
  <si>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</si>
  <si>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</si>
  <si>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</si>
  <si>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</si>
  <si>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</si>
  <si>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</si>
  <si>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</si>
  <si>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</si>
  <si>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</si>
  <si>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</si>
  <si>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</si>
  <si>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</si>
  <si>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</si>
  <si>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</si>
  <si>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</si>
  <si>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</si>
  <si>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</si>
  <si>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</si>
  <si>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</si>
  <si>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</si>
  <si>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</si>
  <si>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</si>
  <si>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</si>
  <si>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</si>
  <si>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</si>
  <si>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</si>
  <si>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</si>
  <si>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</si>
  <si>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</si>
  <si>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</si>
  <si>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</si>
  <si>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</si>
  <si>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</si>
  <si>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</si>
  <si>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</si>
  <si>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</si>
  <si>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</si>
  <si>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</si>
  <si>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</si>
  <si>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</si>
  <si>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</si>
  <si>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</si>
  <si>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</si>
  <si>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</si>
  <si>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</si>
  <si>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</si>
  <si>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</si>
  <si>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</si>
  <si>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</si>
  <si>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</si>
  <si>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</si>
  <si>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</si>
  <si>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</si>
  <si>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</si>
  <si>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</si>
  <si>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</si>
  <si>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</si>
  <si>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</si>
  <si>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</si>
  <si>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</si>
  <si>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</si>
  <si>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</si>
  <si>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</si>
  <si>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</si>
  <si>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</si>
  <si>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</si>
  <si>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</si>
  <si>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</si>
  <si>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</si>
  <si>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</si>
  <si>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</si>
  <si>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</si>
  <si>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</si>
  <si>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</si>
  <si>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</si>
  <si>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</si>
  <si>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</si>
  <si>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</si>
  <si>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</si>
  <si>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</si>
  <si>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</si>
  <si>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</si>
  <si>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</si>
  <si>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</si>
  <si>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</si>
  <si>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</si>
  <si>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</si>
  <si>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</si>
  <si>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</si>
  <si>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</si>
  <si>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</si>
  <si>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</si>
  <si>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</si>
  <si>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</si>
  <si>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</si>
  <si>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</si>
  <si>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</si>
  <si>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</si>
  <si>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</si>
  <si>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</si>
  <si>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</si>
  <si>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</si>
  <si>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</si>
  <si>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</si>
  <si>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</si>
  <si>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</si>
  <si>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</si>
  <si>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</si>
  <si>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</si>
  <si>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</si>
  <si>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</si>
  <si>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</si>
  <si>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</si>
  <si>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</si>
  <si>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</si>
  <si>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</si>
  <si>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</si>
  <si>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</si>
  <si>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</si>
  <si>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</si>
  <si>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</si>
  <si>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</si>
  <si>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</si>
  <si>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</si>
  <si>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</si>
  <si>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</si>
  <si>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</si>
  <si>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</si>
  <si>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</si>
  <si>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</si>
  <si>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</si>
  <si>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</si>
  <si>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</si>
  <si>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</si>
  <si>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</si>
  <si>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</si>
  <si>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</si>
  <si>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</si>
  <si>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</si>
  <si>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</si>
  <si>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</si>
  <si>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</si>
  <si>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</si>
  <si>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</si>
  <si>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</si>
  <si>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</si>
  <si>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</si>
  <si>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</si>
  <si>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</si>
  <si>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</si>
  <si>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</si>
  <si>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</si>
  <si>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</si>
  <si>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</si>
  <si>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</si>
  <si>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</si>
  <si>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</si>
  <si>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</si>
  <si>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</si>
  <si>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</si>
  <si>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</si>
  <si>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</si>
  <si>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</si>
  <si>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</si>
  <si>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</si>
  <si>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</si>
  <si>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</si>
  <si>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</si>
  <si>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</si>
  <si>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</si>
  <si>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</si>
  <si>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</si>
  <si>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</si>
  <si>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</si>
  <si>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</si>
  <si>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</si>
  <si>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</si>
  <si>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</si>
  <si>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</si>
  <si>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</si>
  <si>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</si>
  <si>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</si>
  <si>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</si>
  <si>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</si>
  <si>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</si>
  <si>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</si>
  <si>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</si>
  <si>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</si>
  <si>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</si>
  <si>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</si>
  <si>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</si>
  <si>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</si>
  <si>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</si>
  <si>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</si>
  <si>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</si>
  <si>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</si>
  <si>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</si>
  <si>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</si>
  <si>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</si>
  <si>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</si>
  <si>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</si>
  <si>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</si>
  <si>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</si>
  <si>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</si>
  <si>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</si>
  <si>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</si>
  <si>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</si>
  <si>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</si>
  <si>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</si>
  <si>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</si>
  <si>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</si>
  <si>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</si>
  <si>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</si>
  <si>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</si>
  <si>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</si>
  <si>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</si>
  <si>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</si>
  <si>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</si>
  <si>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</si>
  <si>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</si>
  <si>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</si>
  <si>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</si>
  <si>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</si>
  <si>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</si>
  <si>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</si>
  <si>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</si>
  <si>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</si>
  <si>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</si>
  <si>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</si>
  <si>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</si>
  <si>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</si>
  <si>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</si>
  <si>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</si>
  <si>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</si>
  <si>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</si>
  <si>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</si>
  <si>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</si>
  <si>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</si>
  <si>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</si>
  <si>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</si>
  <si>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</si>
  <si>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</si>
  <si>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</si>
  <si>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</si>
  <si>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</si>
  <si>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</si>
  <si>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</si>
  <si>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</si>
  <si>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</si>
  <si>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</si>
  <si>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</si>
  <si>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</si>
  <si>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</si>
  <si>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</si>
  <si>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</si>
  <si>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</si>
  <si>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</si>
  <si>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</si>
  <si>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</si>
  <si>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</si>
  <si>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</si>
  <si>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</si>
  <si>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</si>
  <si>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</si>
  <si>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</si>
  <si>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</si>
  <si>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</si>
  <si>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</si>
  <si>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</si>
  <si>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</si>
  <si>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</si>
  <si>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</si>
  <si>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</si>
  <si>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</si>
  <si>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</si>
  <si>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</si>
  <si>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</si>
  <si>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</si>
  <si>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</si>
  <si>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</si>
  <si>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</si>
  <si>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</si>
  <si>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</si>
  <si>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</si>
  <si>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</si>
  <si>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</si>
  <si>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</si>
  <si>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</si>
  <si>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</si>
  <si>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</si>
  <si>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</si>
  <si>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</si>
  <si>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</si>
  <si>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</si>
  <si>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</si>
  <si>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</si>
  <si>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</si>
  <si>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</si>
  <si>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</si>
  <si>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</si>
  <si>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</si>
  <si>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</si>
  <si>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</si>
  <si>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</si>
  <si>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</si>
  <si>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</si>
  <si>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</si>
  <si>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</si>
  <si>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</si>
  <si>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</si>
  <si>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</si>
  <si>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</si>
  <si>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</si>
  <si>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</si>
  <si>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</si>
  <si>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</si>
  <si>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</si>
  <si>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</si>
  <si>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</si>
  <si>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</si>
  <si>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</si>
  <si>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</si>
  <si>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</si>
  <si>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</si>
  <si>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</si>
  <si>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</si>
  <si>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</si>
  <si>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</si>
  <si>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</si>
  <si>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</si>
  <si>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</si>
  <si>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</si>
  <si>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</si>
  <si>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</si>
  <si>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</si>
  <si>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</si>
  <si>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</si>
  <si>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</si>
  <si>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</si>
  <si>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</si>
  <si>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</si>
  <si>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</si>
  <si>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</si>
  <si>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</si>
  <si>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</si>
  <si>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</si>
  <si>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</si>
  <si>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</si>
  <si>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</si>
  <si>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</si>
  <si>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</si>
  <si>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</si>
  <si>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</si>
  <si>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</si>
  <si>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</si>
  <si>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</si>
  <si>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</si>
  <si>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</si>
  <si>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</si>
  <si>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</si>
  <si>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</si>
  <si>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</si>
  <si>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</si>
  <si>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</si>
  <si>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</si>
  <si>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</si>
  <si>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</si>
  <si>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</si>
  <si>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</si>
  <si>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</si>
  <si>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</si>
  <si>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</si>
  <si>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</si>
  <si>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</si>
  <si>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</si>
  <si>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</si>
  <si>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</si>
  <si>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</si>
  <si>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</si>
  <si>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</si>
  <si>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</si>
  <si>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</si>
  <si>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</si>
  <si>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</si>
  <si>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</si>
  <si>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</si>
  <si>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</si>
  <si>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</si>
  <si>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</si>
  <si>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</si>
  <si>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</si>
  <si>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</si>
  <si>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</si>
  <si>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</si>
  <si>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</si>
  <si>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</si>
  <si>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</si>
  <si>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</si>
  <si>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</si>
  <si>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</si>
  <si>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</si>
  <si>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</si>
  <si>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</si>
  <si>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</si>
  <si>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</si>
  <si>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</si>
  <si>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</si>
  <si>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</si>
  <si>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</si>
  <si>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</si>
  <si>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</si>
  <si>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</si>
  <si>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</si>
  <si>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</si>
  <si>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</si>
  <si>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</si>
  <si>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</si>
  <si>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</si>
  <si>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</si>
  <si>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</si>
  <si>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</si>
  <si>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</si>
  <si>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</si>
  <si>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</si>
  <si>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</si>
  <si>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</si>
  <si>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</si>
  <si>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</si>
  <si>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</si>
  <si>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</si>
  <si>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</si>
  <si>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</si>
  <si>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</si>
  <si>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</si>
  <si>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</si>
  <si>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</si>
  <si>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</si>
  <si>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</si>
  <si>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</si>
  <si>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</si>
  <si>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</si>
  <si>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</si>
  <si>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</si>
  <si>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</si>
  <si>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</si>
  <si>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</si>
  <si>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</si>
  <si>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</si>
  <si>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</si>
  <si>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</si>
  <si>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</si>
  <si>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</si>
  <si>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</si>
  <si>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</si>
  <si>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</si>
  <si>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</si>
  <si>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</si>
  <si>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</si>
  <si>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</si>
  <si>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</si>
  <si>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</si>
  <si>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</si>
  <si>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</si>
  <si>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</si>
  <si>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</si>
  <si>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</si>
  <si>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</si>
  <si>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</si>
  <si>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</si>
  <si>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</si>
  <si>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</si>
  <si>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</si>
  <si>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</si>
  <si>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</si>
  <si>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</si>
  <si>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</si>
  <si>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</si>
  <si>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</si>
  <si>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</si>
  <si>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</si>
  <si>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</si>
  <si>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</si>
  <si>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</si>
  <si>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</si>
  <si>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</si>
  <si>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</si>
  <si>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</si>
  <si>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</si>
  <si>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</si>
  <si>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</si>
  <si>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</si>
  <si>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</si>
  <si>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</si>
  <si>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</si>
  <si>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</si>
  <si>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</si>
  <si>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</si>
  <si>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</si>
  <si>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</si>
  <si>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</si>
  <si>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</si>
  <si>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</si>
  <si>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</si>
  <si>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</si>
  <si>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</si>
  <si>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</si>
  <si>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</si>
  <si>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</si>
  <si>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</si>
  <si>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</si>
  <si>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</si>
  <si>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</si>
  <si>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</si>
  <si>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</si>
  <si>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</si>
  <si>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</si>
  <si>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</si>
  <si>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</si>
  <si>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</si>
  <si>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</si>
  <si>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</si>
  <si>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</si>
  <si>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</si>
  <si>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</si>
  <si>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</si>
  <si>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</si>
  <si>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</si>
  <si>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</si>
  <si>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</si>
  <si>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</si>
  <si>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</si>
  <si>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</si>
  <si>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</si>
  <si>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</si>
  <si>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</si>
  <si>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</si>
  <si>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</si>
  <si>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</si>
  <si>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</si>
  <si>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</si>
  <si>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</si>
  <si>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</si>
  <si>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</si>
  <si>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</si>
  <si>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</si>
  <si>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</si>
  <si>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</si>
  <si>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</si>
  <si>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</si>
  <si>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</si>
  <si>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</si>
  <si>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</si>
  <si>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</si>
  <si>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</si>
  <si>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</si>
  <si>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</si>
  <si>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</si>
  <si>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</si>
  <si>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</si>
  <si>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</si>
  <si>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</si>
  <si>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</si>
  <si>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</si>
  <si>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</si>
  <si>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</si>
  <si>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</si>
  <si>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</si>
  <si>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</si>
  <si>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</si>
  <si>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</si>
  <si>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</si>
  <si>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</si>
  <si>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</si>
  <si>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</si>
  <si>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</si>
  <si>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</si>
  <si>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</si>
  <si>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</si>
  <si>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</si>
  <si>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</si>
  <si>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</si>
  <si>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</si>
  <si>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</si>
  <si>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</si>
  <si>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</si>
  <si>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</si>
  <si>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</si>
  <si>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</si>
  <si>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</si>
  <si>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</si>
  <si>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</si>
  <si>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</si>
  <si>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</si>
  <si>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</si>
  <si>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</si>
  <si>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</si>
  <si>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</si>
  <si>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</si>
  <si>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</si>
  <si>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</si>
  <si>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</si>
  <si>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</si>
  <si>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</si>
  <si>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</si>
  <si>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</si>
  <si>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</si>
  <si>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</si>
  <si>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</si>
  <si>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</si>
  <si>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</si>
  <si>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</si>
  <si>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</si>
  <si>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</si>
  <si>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</si>
  <si>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</si>
  <si>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</si>
  <si>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</si>
  <si>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</si>
  <si>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</si>
  <si>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</si>
  <si>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</si>
  <si>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</si>
  <si>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</si>
  <si>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</si>
  <si>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</si>
  <si>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</si>
  <si>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</si>
  <si>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</si>
  <si>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</si>
  <si>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</si>
  <si>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</si>
  <si>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</si>
  <si>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</si>
  <si>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</si>
  <si>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</si>
  <si>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</si>
  <si>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</si>
  <si>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</si>
  <si>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</si>
  <si>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</si>
  <si>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</si>
  <si>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</si>
  <si>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</si>
  <si>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</si>
  <si>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</si>
  <si>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</si>
  <si>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</si>
  <si>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</si>
  <si>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</si>
  <si>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</si>
  <si>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</si>
  <si>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</si>
  <si>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</si>
  <si>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</si>
  <si>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</si>
  <si>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</si>
  <si>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</si>
  <si>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</si>
  <si>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</si>
  <si>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</si>
  <si>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</si>
  <si>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</si>
  <si>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</si>
  <si>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</si>
  <si>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</si>
  <si>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</si>
  <si>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</si>
  <si>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</si>
  <si>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</si>
  <si>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</si>
  <si>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</si>
  <si>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</si>
  <si>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</si>
  <si>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</si>
  <si>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</si>
  <si>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</si>
  <si>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</si>
  <si>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</si>
  <si>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</si>
  <si>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</si>
  <si>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</si>
  <si>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</si>
  <si>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</si>
  <si>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</si>
  <si>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</si>
  <si>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</si>
  <si>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</si>
  <si>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</si>
  <si>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</si>
  <si>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</si>
  <si>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</si>
  <si>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</si>
  <si>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</si>
  <si>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</si>
  <si>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</si>
  <si>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</si>
  <si>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</si>
  <si>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</si>
  <si>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</si>
  <si>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</si>
  <si>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</si>
  <si>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</si>
  <si>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</si>
  <si>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</si>
  <si>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</si>
  <si>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</si>
  <si>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</si>
  <si>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</si>
  <si>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</si>
  <si>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</si>
  <si>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</si>
  <si>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</si>
  <si>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</si>
  <si>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</si>
  <si>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</si>
  <si>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</si>
  <si>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</si>
  <si>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</si>
  <si>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</si>
  <si>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</si>
  <si>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</si>
  <si>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</si>
  <si>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</si>
  <si>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</si>
  <si>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</si>
  <si>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</si>
  <si>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</si>
  <si>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</si>
  <si>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</si>
  <si>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</si>
  <si>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</si>
  <si>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</si>
  <si>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</si>
  <si>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</si>
  <si>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</si>
  <si>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</si>
  <si>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</si>
  <si>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</si>
  <si>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</si>
  <si>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</si>
  <si>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</si>
  <si>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</si>
  <si>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</si>
  <si>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</si>
  <si>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</si>
  <si>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</si>
  <si>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</si>
  <si>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</si>
  <si>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</si>
  <si>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</si>
  <si>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</si>
  <si>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</si>
  <si>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</si>
  <si>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</si>
  <si>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</si>
  <si>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</si>
  <si>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</si>
  <si>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</si>
  <si>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</si>
  <si>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</si>
  <si>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</si>
  <si>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</si>
  <si>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</si>
  <si>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</si>
  <si>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</si>
  <si>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</si>
  <si>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</si>
  <si>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</si>
  <si>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</si>
  <si>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</si>
  <si>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</si>
  <si>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</si>
  <si>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</si>
  <si>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</si>
  <si>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</si>
  <si>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</si>
  <si>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</si>
  <si>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</si>
  <si>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</si>
  <si>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</si>
  <si>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</si>
  <si>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</si>
  <si>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</si>
  <si>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</si>
  <si>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</si>
  <si>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</si>
  <si>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</si>
  <si>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</si>
  <si>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</si>
  <si>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</si>
  <si>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</si>
  <si>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</si>
  <si>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</si>
  <si>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</si>
  <si>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</si>
  <si>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</si>
  <si>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</si>
  <si>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</si>
  <si>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</si>
  <si>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</si>
  <si>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</si>
  <si>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</si>
  <si>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</si>
  <si>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</si>
  <si>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</si>
  <si>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</si>
  <si>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</si>
  <si>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</si>
  <si>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</si>
  <si>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</si>
  <si>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</si>
  <si>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</si>
  <si>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</si>
  <si>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</si>
  <si>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</si>
  <si>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</si>
  <si>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</si>
  <si>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</si>
  <si>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</si>
  <si>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</si>
  <si>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</si>
  <si>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</si>
  <si>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</si>
  <si>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</si>
  <si>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</si>
  <si>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</si>
  <si>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</si>
  <si>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</si>
  <si>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</si>
  <si>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</si>
  <si>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</si>
  <si>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</si>
  <si>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</si>
  <si>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</si>
  <si>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</si>
  <si>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</si>
  <si>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</si>
  <si>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</si>
  <si>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</si>
  <si>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</si>
  <si>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</si>
  <si>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</si>
  <si>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</si>
  <si>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</si>
  <si>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</si>
  <si>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</si>
  <si>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</si>
  <si>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</si>
  <si>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</si>
  <si>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</si>
  <si>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</si>
  <si>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</si>
  <si>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</si>
  <si>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</si>
  <si>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</si>
  <si>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</si>
  <si>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</si>
  <si>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</si>
  <si>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</si>
  <si>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</si>
  <si>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</si>
  <si>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</si>
  <si>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</si>
  <si>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</si>
  <si>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</si>
  <si>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</si>
  <si>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</si>
  <si>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</si>
  <si>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</si>
  <si>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</si>
  <si>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</si>
  <si>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</si>
  <si>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</si>
  <si>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</si>
  <si>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</si>
  <si>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</si>
  <si>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</si>
  <si>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</si>
  <si>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</si>
  <si>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</si>
  <si>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</si>
  <si>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</si>
  <si>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</si>
  <si>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</si>
  <si>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</si>
  <si>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</si>
  <si>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</si>
  <si>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</si>
  <si>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</si>
  <si>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</si>
  <si>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</si>
  <si>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</si>
  <si>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</si>
  <si>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</si>
  <si>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</si>
  <si>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</si>
  <si>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</si>
  <si>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</si>
  <si>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</si>
  <si>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</si>
  <si>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</si>
  <si>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</si>
  <si>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</si>
  <si>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</si>
  <si>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</si>
  <si>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</si>
  <si>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</si>
  <si>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</si>
  <si>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</si>
  <si>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</si>
  <si>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</si>
  <si>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</si>
  <si>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</si>
  <si>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</si>
  <si>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</si>
  <si>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</si>
  <si>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</si>
  <si>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</si>
  <si>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</si>
  <si>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</si>
  <si>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</si>
  <si>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</si>
  <si>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</si>
  <si>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</si>
  <si>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</si>
  <si>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</si>
  <si>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</si>
  <si>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</si>
  <si>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</si>
  <si>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</si>
  <si>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</si>
  <si>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</si>
  <si>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</si>
  <si>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</si>
  <si>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</si>
  <si>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</si>
  <si>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</si>
  <si>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</si>
  <si>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</si>
  <si>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</si>
  <si>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</si>
  <si>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</si>
  <si>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</si>
  <si>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</si>
  <si>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</si>
  <si>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</si>
  <si>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</si>
  <si>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</si>
  <si>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</si>
  <si>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</si>
  <si>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</si>
  <si>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</si>
  <si>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</si>
  <si>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</si>
  <si>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</si>
  <si>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</si>
  <si>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</si>
  <si>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</si>
  <si>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</si>
  <si>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</si>
  <si>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</si>
  <si>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</si>
  <si>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</si>
  <si>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</si>
  <si>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</si>
  <si>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</si>
  <si>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</si>
  <si>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</si>
  <si>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</si>
  <si>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</si>
  <si>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</si>
  <si>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</si>
  <si>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</si>
  <si>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</si>
  <si>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</si>
  <si>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</si>
  <si>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</si>
  <si>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</si>
  <si>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</si>
  <si>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</si>
  <si>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</si>
  <si>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</si>
  <si>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</si>
  <si>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</si>
  <si>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</si>
  <si>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</si>
  <si>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</si>
  <si>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</si>
  <si>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</si>
  <si>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</si>
  <si>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</si>
  <si>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</si>
  <si>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</si>
  <si>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</si>
  <si>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</si>
  <si>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</si>
  <si>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</si>
  <si>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</si>
  <si>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</si>
  <si>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</si>
  <si>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</si>
  <si>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</si>
  <si>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</si>
  <si>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</si>
  <si>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</si>
  <si>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</si>
  <si>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</si>
  <si>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</si>
  <si>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</si>
  <si>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</si>
  <si>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</si>
  <si>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</si>
  <si>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</si>
  <si>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</si>
  <si>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</si>
  <si>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</si>
  <si>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</si>
  <si>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</si>
  <si>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</si>
  <si>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</si>
  <si>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</si>
  <si>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</si>
  <si>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</si>
  <si>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</si>
  <si>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</si>
  <si>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</si>
  <si>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</si>
  <si>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</si>
  <si>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</si>
  <si>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</si>
  <si>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</si>
  <si>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</si>
  <si>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</si>
  <si>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</si>
  <si>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</si>
  <si>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</si>
  <si>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</si>
  <si>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</si>
  <si>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</si>
  <si>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</si>
  <si>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</si>
  <si>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</si>
  <si>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</si>
  <si>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</si>
  <si>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</si>
  <si>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</si>
  <si>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</si>
  <si>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</si>
  <si>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</si>
  <si>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</si>
  <si>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</si>
  <si>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</si>
  <si>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</si>
  <si>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</si>
  <si>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</si>
  <si>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</si>
  <si>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</si>
  <si>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</si>
  <si>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</si>
  <si>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</si>
  <si>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</si>
  <si>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</si>
  <si>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</si>
  <si>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</si>
  <si>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</si>
  <si>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</si>
  <si>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</si>
  <si>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</si>
  <si>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</si>
  <si>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</si>
  <si>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</si>
  <si>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</si>
  <si>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</si>
  <si>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</si>
  <si>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</si>
  <si>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</si>
  <si>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</si>
  <si>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</si>
  <si>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</si>
  <si>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</si>
  <si>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</si>
  <si>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</si>
  <si>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</si>
  <si>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</si>
  <si>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</si>
  <si>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</si>
  <si>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</si>
  <si>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</si>
  <si>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</si>
  <si>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</si>
  <si>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</si>
  <si>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</si>
  <si>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</si>
  <si>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</si>
  <si>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</si>
  <si>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</si>
  <si>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</si>
  <si>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</si>
  <si>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</si>
  <si>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</si>
  <si>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</si>
  <si>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</si>
  <si>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</si>
  <si>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</si>
  <si>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</si>
  <si>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</si>
  <si>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</si>
  <si>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</si>
  <si>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</si>
  <si>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</si>
  <si>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</si>
  <si>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</si>
  <si>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</si>
  <si>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</si>
  <si>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</si>
  <si>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</si>
  <si>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</si>
  <si>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</si>
  <si>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</si>
  <si>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</si>
  <si>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</si>
  <si>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</si>
  <si>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</si>
  <si>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</si>
  <si>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</si>
  <si>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</si>
  <si>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</si>
  <si>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</si>
  <si>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</si>
  <si>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</si>
  <si>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</si>
  <si>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</si>
  <si>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</si>
  <si>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</si>
  <si>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</si>
  <si>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</si>
  <si>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</si>
  <si>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</si>
  <si>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</si>
  <si>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</si>
  <si>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</si>
  <si>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</si>
  <si>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</si>
  <si>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</si>
  <si>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</si>
  <si>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</si>
  <si>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</si>
  <si>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</si>
  <si>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</si>
  <si>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</si>
  <si>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</si>
  <si>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</si>
  <si>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</si>
  <si>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</si>
  <si>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</si>
  <si>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</si>
  <si>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</si>
  <si>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</si>
  <si>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</si>
  <si>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</si>
  <si>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</si>
  <si>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</si>
  <si>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</si>
  <si>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</si>
  <si>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</si>
  <si>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</si>
  <si>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</si>
  <si>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</si>
  <si>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</si>
  <si>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</si>
  <si>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</si>
  <si>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</si>
  <si>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</si>
  <si>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</si>
  <si>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</si>
  <si>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</si>
  <si>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</si>
  <si>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</si>
  <si>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</si>
  <si>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</si>
  <si>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</si>
  <si>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</si>
  <si>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</si>
  <si>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</si>
  <si>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</si>
  <si>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</si>
  <si>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</si>
  <si>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</si>
  <si>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</si>
  <si>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</si>
  <si>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</si>
  <si>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</si>
  <si>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</si>
  <si>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</si>
  <si>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</si>
  <si>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</si>
  <si>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</si>
  <si>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</si>
  <si>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</si>
  <si>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</si>
  <si>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</si>
  <si>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</si>
  <si>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</si>
  <si>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</si>
  <si>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</si>
  <si>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</si>
  <si>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</si>
  <si>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</si>
  <si>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</si>
  <si>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</si>
  <si>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</si>
  <si>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</si>
  <si>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</si>
  <si>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</si>
  <si>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</si>
  <si>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</si>
  <si>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</si>
  <si>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</si>
  <si>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</si>
  <si>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</si>
  <si>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</si>
  <si>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</si>
  <si>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</si>
  <si>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</si>
  <si>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</si>
  <si>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</si>
  <si>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</si>
  <si>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</si>
  <si>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</si>
  <si>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</si>
  <si>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</si>
  <si>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</si>
  <si>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</si>
  <si>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</si>
  <si>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</si>
  <si>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</si>
  <si>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</si>
  <si>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</si>
  <si>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</si>
  <si>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</si>
  <si>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</si>
  <si>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</si>
  <si>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</si>
  <si>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</si>
  <si>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</si>
  <si>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</si>
  <si>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</si>
  <si>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</si>
  <si>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</si>
  <si>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</si>
  <si>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</si>
  <si>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</si>
  <si>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</si>
  <si>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</si>
  <si>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</si>
  <si>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</si>
  <si>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</si>
  <si>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</si>
  <si>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</si>
  <si>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</si>
  <si>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</si>
  <si>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</si>
  <si>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</si>
  <si>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</si>
  <si>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</si>
  <si>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</si>
  <si>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</si>
  <si>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</si>
  <si>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</si>
  <si>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</si>
  <si>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</si>
  <si>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</si>
  <si>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</si>
  <si>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</si>
  <si>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</si>
  <si>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</si>
  <si>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</si>
  <si>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</si>
  <si>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</si>
  <si>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</si>
  <si>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</si>
  <si>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</si>
  <si>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</si>
  <si>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</si>
  <si>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</si>
  <si>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</si>
  <si>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</si>
  <si>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</si>
  <si>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</si>
  <si>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</si>
  <si>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</si>
  <si>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</si>
  <si>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</si>
  <si>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</si>
  <si>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</si>
  <si>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</si>
  <si>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</si>
  <si>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</si>
  <si>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</si>
  <si>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</si>
  <si>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</si>
  <si>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</si>
  <si>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</si>
  <si>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</si>
  <si>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</si>
  <si>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</si>
  <si>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</si>
  <si>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</si>
  <si>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</si>
  <si>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</si>
  <si>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</si>
  <si>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</si>
  <si>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</si>
  <si>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</si>
  <si>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</si>
  <si>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</si>
  <si>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</si>
  <si>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</si>
  <si>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</si>
  <si>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</si>
  <si>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</si>
  <si>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</si>
  <si>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</si>
  <si>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</si>
  <si>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</si>
  <si>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</si>
  <si>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</si>
  <si>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</si>
  <si>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</si>
  <si>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</si>
  <si>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</si>
  <si>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</si>
  <si>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</si>
  <si>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</si>
  <si>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</si>
  <si>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</si>
  <si>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</si>
  <si>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</si>
  <si>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</si>
  <si>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</si>
  <si>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</si>
  <si>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</si>
  <si>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</si>
  <si>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</si>
  <si>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</si>
  <si>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</si>
  <si>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</si>
  <si>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</si>
  <si>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</si>
  <si>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</si>
  <si>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</si>
  <si>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</si>
  <si>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</si>
  <si>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</si>
  <si>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</si>
  <si>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</si>
  <si>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</si>
  <si>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</si>
  <si>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</si>
  <si>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</si>
  <si>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</si>
  <si>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</si>
  <si>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</si>
  <si>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</si>
  <si>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</si>
  <si>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</si>
  <si>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</si>
  <si>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</si>
  <si>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</si>
  <si>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</si>
  <si>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</si>
  <si>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</si>
  <si>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</si>
  <si>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</si>
  <si>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</si>
  <si>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</si>
  <si>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</si>
  <si>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</si>
  <si>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</si>
  <si>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</si>
  <si>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</si>
  <si>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</si>
  <si>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</si>
  <si>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</si>
  <si>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</si>
  <si>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</si>
  <si>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</si>
  <si>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</si>
  <si>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</si>
  <si>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</si>
  <si>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</si>
  <si>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</si>
  <si>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</si>
  <si>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</si>
  <si>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</si>
  <si>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</si>
  <si>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</si>
  <si>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</si>
  <si>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</si>
  <si>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</si>
  <si>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</si>
  <si>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</si>
  <si>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</si>
  <si>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</si>
  <si>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</si>
  <si>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</si>
  <si>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</si>
  <si>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</si>
  <si>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</si>
  <si>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</si>
  <si>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</si>
  <si>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</si>
  <si>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</si>
  <si>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</si>
  <si>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</si>
  <si>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</si>
  <si>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</si>
  <si>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</si>
  <si>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</si>
  <si>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</si>
  <si>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</si>
  <si>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</si>
  <si>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</si>
  <si>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</si>
  <si>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</si>
  <si>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</si>
  <si>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</si>
  <si>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</si>
  <si>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</si>
  <si>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</si>
  <si>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</si>
  <si>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</si>
  <si>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</si>
  <si>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</si>
  <si>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</si>
  <si>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</si>
  <si>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</si>
  <si>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</si>
  <si>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</si>
  <si>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</si>
  <si>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</si>
  <si>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</si>
  <si>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</si>
  <si>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</si>
  <si>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</si>
  <si>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</si>
  <si>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</si>
  <si>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</si>
  <si>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</si>
  <si>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</si>
  <si>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</si>
  <si>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</si>
  <si>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</si>
  <si>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</si>
  <si>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</si>
  <si>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</si>
  <si>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</si>
  <si>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</si>
  <si>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</si>
  <si>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</si>
  <si>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</si>
  <si>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</si>
  <si>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</si>
  <si>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</si>
  <si>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</si>
  <si>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</si>
  <si>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</si>
  <si>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</si>
  <si>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</si>
  <si>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</si>
  <si>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</si>
  <si>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</si>
  <si>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</si>
  <si>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</si>
  <si>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</si>
  <si>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</si>
  <si>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</si>
  <si>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</si>
  <si>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</si>
  <si>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</si>
  <si>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</si>
  <si>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</si>
  <si>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</si>
  <si>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</si>
  <si>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</si>
  <si>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</si>
  <si>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</si>
  <si>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</si>
  <si>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</si>
  <si>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</si>
  <si>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</si>
  <si>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</si>
  <si>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</si>
  <si>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</si>
  <si>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</si>
  <si>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</si>
  <si>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</si>
  <si>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</si>
  <si>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</si>
  <si>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</si>
  <si>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</si>
  <si>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</si>
  <si>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</si>
  <si>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</si>
  <si>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</si>
  <si>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</si>
  <si>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</si>
  <si>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</si>
  <si>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</si>
  <si>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</si>
  <si>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</si>
  <si>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</si>
  <si>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</si>
  <si>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</si>
  <si>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</si>
  <si>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</si>
  <si>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</si>
  <si>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</si>
  <si>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</si>
  <si>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</si>
  <si>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</si>
  <si>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</si>
  <si>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</si>
  <si>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</si>
  <si>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</si>
  <si>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</si>
  <si>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</si>
  <si>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</si>
  <si>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</si>
  <si>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</si>
  <si>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</si>
  <si>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</si>
  <si>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</si>
  <si>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</si>
  <si>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</si>
  <si>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</si>
  <si>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</si>
  <si>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</si>
  <si>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</si>
  <si>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</si>
  <si>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</si>
  <si>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</si>
  <si>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</si>
  <si>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</si>
  <si>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</si>
  <si>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</si>
  <si>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</si>
  <si>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</si>
  <si>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</si>
  <si>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</si>
  <si>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</si>
  <si>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</si>
  <si>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</si>
  <si>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</si>
  <si>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</si>
  <si>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</si>
  <si>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</si>
  <si>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</si>
  <si>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</si>
  <si>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</si>
  <si>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</si>
  <si>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</si>
  <si>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</si>
  <si>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</si>
  <si>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</si>
  <si>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</si>
  <si>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</si>
  <si>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</si>
  <si>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</si>
  <si>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</si>
  <si>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</si>
  <si>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</si>
  <si>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</si>
  <si>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</si>
  <si>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</si>
  <si>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</si>
  <si>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</si>
  <si>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</si>
  <si>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</si>
  <si>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</si>
  <si>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</si>
  <si>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</si>
  <si>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</si>
  <si>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</si>
  <si>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</si>
  <si>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</si>
  <si>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</si>
  <si>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</si>
  <si>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</si>
  <si>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</si>
  <si>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</si>
  <si>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</si>
  <si>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</si>
  <si>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</si>
  <si>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</si>
  <si>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</si>
  <si>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</si>
  <si>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</si>
  <si>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</si>
  <si>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</si>
  <si>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</si>
  <si>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</si>
  <si>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</si>
  <si>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</si>
  <si>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</si>
  <si>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</si>
  <si>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</si>
  <si>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</si>
  <si>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</si>
  <si>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</si>
  <si>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</si>
  <si>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</si>
  <si>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</si>
  <si>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</si>
  <si>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</si>
  <si>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</si>
  <si>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</si>
  <si>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</si>
  <si>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</si>
  <si>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</si>
  <si>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</si>
  <si>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</si>
  <si>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</si>
  <si>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</si>
  <si>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</si>
  <si>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</si>
  <si>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</si>
  <si>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</si>
  <si>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</si>
  <si>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</si>
  <si>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</si>
  <si>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</si>
  <si>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</si>
  <si>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</si>
  <si>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</si>
  <si>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</si>
  <si>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</si>
  <si>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</si>
  <si>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</si>
  <si>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</si>
  <si>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</si>
  <si>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</si>
  <si>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</si>
  <si>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</si>
  <si>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</si>
  <si>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</si>
  <si>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</si>
  <si>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</si>
  <si>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</si>
  <si>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</si>
  <si>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</si>
  <si>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</si>
  <si>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</si>
  <si>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</si>
  <si>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</si>
  <si>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</si>
  <si>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</si>
  <si>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</si>
  <si>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</si>
  <si>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</si>
  <si>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</si>
  <si>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</si>
  <si>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</si>
  <si>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</si>
  <si>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</si>
  <si>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</si>
  <si>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</si>
  <si>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</si>
  <si>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</si>
  <si>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</si>
  <si>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</si>
  <si>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</si>
  <si>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</si>
  <si>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</si>
  <si>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</si>
  <si>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</si>
  <si>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</si>
  <si>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</si>
  <si>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</si>
  <si>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</si>
  <si>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</si>
  <si>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</si>
  <si>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</si>
  <si>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</si>
  <si>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</si>
  <si>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</si>
  <si>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</si>
  <si>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</si>
  <si>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</si>
  <si>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</si>
  <si>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</si>
  <si>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</si>
  <si>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</si>
  <si>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</si>
  <si>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</si>
  <si>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</si>
  <si>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</si>
  <si>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</si>
  <si>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</si>
  <si>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</si>
  <si>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</si>
  <si>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</si>
  <si>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</si>
  <si>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</si>
  <si>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</si>
  <si>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</si>
  <si>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</si>
  <si>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</si>
  <si>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</si>
  <si>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</si>
  <si>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</si>
  <si>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</si>
  <si>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</si>
  <si>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</si>
  <si>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</si>
  <si>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</si>
  <si>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</si>
  <si>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</si>
  <si>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</si>
  <si>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</si>
  <si>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</si>
  <si>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</si>
  <si>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</si>
  <si>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</si>
  <si>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</si>
  <si>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</si>
  <si>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</si>
  <si>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</si>
  <si>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</si>
  <si>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</si>
  <si>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</si>
  <si>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</si>
  <si>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</si>
  <si>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</si>
  <si>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</si>
  <si>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</si>
  <si>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</si>
  <si>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</si>
  <si>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</si>
  <si>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</si>
  <si>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</si>
  <si>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</si>
  <si>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</si>
  <si>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</si>
  <si>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</si>
  <si>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</si>
  <si>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</si>
  <si>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</si>
  <si>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</si>
  <si>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</si>
  <si>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</si>
  <si>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</si>
  <si>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</si>
  <si>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</si>
  <si>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</si>
  <si>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</si>
  <si>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</si>
  <si>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</si>
  <si>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</si>
  <si>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</si>
  <si>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</si>
  <si>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</si>
  <si>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</si>
  <si>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</si>
  <si>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</si>
  <si>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</si>
  <si>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</si>
  <si>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</si>
  <si>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</si>
  <si>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</si>
  <si>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</si>
  <si>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</si>
  <si>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</si>
  <si>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</si>
  <si>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</si>
  <si>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</si>
  <si>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</si>
  <si>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</si>
  <si>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</si>
  <si>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</si>
  <si>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</si>
  <si>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</si>
  <si>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</si>
  <si>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</si>
  <si>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</si>
  <si>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</si>
  <si>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</si>
  <si>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</si>
  <si>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</si>
  <si>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</si>
  <si>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</si>
  <si>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</si>
  <si>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</si>
  <si>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</si>
  <si>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</si>
  <si>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</si>
  <si>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</si>
  <si>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</si>
  <si>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</si>
  <si>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</si>
  <si>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</si>
  <si>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</si>
  <si>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</si>
  <si>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</si>
  <si>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</si>
  <si>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</si>
  <si>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</si>
  <si>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</si>
  <si>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</si>
  <si>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</si>
  <si>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</si>
  <si>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</si>
  <si>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</si>
  <si>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</si>
  <si>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</si>
  <si>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</si>
  <si>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</si>
  <si>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</si>
  <si>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</si>
  <si>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</si>
  <si>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</si>
  <si>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</si>
  <si>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</si>
  <si>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</si>
  <si>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</si>
  <si>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</si>
  <si>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</si>
  <si>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</si>
  <si>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</si>
  <si>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</si>
  <si>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</si>
  <si>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</si>
  <si>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</si>
  <si>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</si>
  <si>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</si>
  <si>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</si>
  <si>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</si>
  <si>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</si>
  <si>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</si>
  <si>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</si>
  <si>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</si>
  <si>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</si>
  <si>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</si>
  <si>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</si>
  <si>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</si>
  <si>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</si>
  <si>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</si>
  <si>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</si>
  <si>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</si>
  <si>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</si>
  <si>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</si>
  <si>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</si>
  <si>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</si>
  <si>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</si>
  <si>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</si>
  <si>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</si>
  <si>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</si>
  <si>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</si>
  <si>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</si>
  <si>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</si>
  <si>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</si>
  <si>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</si>
  <si>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</si>
  <si>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</si>
  <si>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</si>
  <si>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</si>
  <si>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</si>
  <si>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</si>
  <si>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</si>
  <si>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</si>
  <si>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</si>
  <si>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</si>
  <si>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</si>
  <si>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</si>
  <si>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</si>
  <si>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</si>
  <si>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</si>
  <si>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</si>
  <si>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</si>
  <si>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</si>
  <si>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</si>
  <si>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</si>
  <si>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</si>
  <si>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</si>
  <si>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</si>
  <si>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</si>
  <si>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</si>
  <si>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</si>
  <si>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</si>
  <si>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</si>
  <si>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</si>
  <si>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</si>
  <si>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</si>
  <si>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</si>
  <si>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</si>
  <si>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</si>
  <si>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</si>
  <si>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</si>
  <si>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</si>
  <si>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</si>
  <si>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</si>
  <si>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</si>
  <si>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</si>
  <si>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</si>
  <si>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</si>
  <si>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</si>
  <si>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</si>
  <si>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</si>
  <si>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</si>
  <si>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</si>
  <si>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</si>
  <si>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</si>
  <si>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</si>
  <si>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</si>
  <si>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</si>
  <si>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</si>
  <si>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</si>
  <si>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</si>
  <si>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</si>
  <si>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</si>
  <si>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</si>
  <si>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</si>
  <si>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</si>
  <si>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</si>
  <si>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</si>
  <si>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</si>
  <si>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</si>
  <si>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</si>
  <si>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</si>
  <si>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</si>
  <si>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</si>
  <si>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</si>
  <si>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</si>
  <si>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</si>
  <si>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</si>
  <si>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</si>
  <si>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</si>
  <si>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</si>
  <si>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</si>
  <si>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</si>
  <si>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</si>
  <si>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</si>
  <si>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</si>
  <si>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</si>
  <si>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</si>
  <si>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</si>
  <si>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</si>
  <si>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</si>
  <si>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</si>
  <si>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</si>
  <si>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</si>
  <si>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</si>
  <si>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</si>
  <si>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</si>
  <si>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</si>
  <si>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</si>
  <si>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</si>
  <si>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</si>
  <si>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</si>
  <si>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</si>
  <si>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</si>
  <si>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</si>
  <si>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</si>
  <si>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</si>
  <si>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</si>
  <si>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</si>
  <si>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</si>
  <si>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</si>
  <si>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</si>
  <si>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</si>
  <si>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</si>
  <si>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</si>
  <si>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</si>
  <si>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</si>
  <si>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</si>
  <si>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</si>
  <si>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</si>
  <si>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</si>
  <si>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</si>
  <si>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</si>
  <si>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</si>
  <si>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</si>
  <si>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</si>
  <si>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</si>
  <si>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</si>
  <si>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</si>
  <si>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</si>
  <si>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</si>
  <si>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</si>
  <si>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</si>
  <si>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</si>
  <si>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</si>
  <si>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</si>
  <si>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</si>
  <si>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</si>
  <si>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</si>
  <si>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</si>
  <si>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</si>
  <si>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</si>
  <si>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</si>
  <si>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</si>
  <si>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</si>
  <si>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</si>
  <si>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</si>
  <si>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</si>
  <si>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</si>
  <si>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</si>
  <si>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</si>
  <si>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</si>
  <si>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</si>
  <si>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</si>
  <si>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</si>
  <si>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</si>
  <si>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</si>
  <si>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</si>
  <si>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</si>
  <si>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</si>
  <si>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</si>
  <si>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</si>
  <si>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</si>
  <si>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</si>
  <si>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</si>
  <si>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</si>
  <si>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</si>
  <si>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</si>
  <si>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</si>
  <si>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</si>
  <si>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</si>
  <si>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</si>
  <si>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</si>
  <si>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</si>
  <si>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</si>
  <si>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</si>
  <si>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</si>
  <si>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</si>
  <si>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</si>
  <si>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</si>
  <si>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</si>
  <si>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</si>
  <si>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</si>
  <si>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</si>
  <si>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</si>
  <si>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</si>
  <si>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</si>
  <si>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</si>
  <si>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</si>
  <si>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</si>
  <si>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</si>
  <si>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</si>
  <si>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</si>
  <si>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</si>
  <si>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</si>
  <si>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</si>
  <si>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</si>
  <si>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</si>
  <si>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</si>
  <si>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</si>
  <si>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</si>
  <si>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</si>
  <si>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</si>
  <si>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</si>
  <si>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</si>
  <si>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</si>
  <si>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</si>
  <si>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</si>
  <si>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</si>
  <si>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</si>
  <si>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</si>
  <si>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</si>
  <si>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</si>
  <si>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</si>
  <si>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</si>
  <si>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</si>
  <si>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</si>
  <si>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</si>
  <si>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</si>
  <si>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</si>
  <si>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</si>
  <si>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</si>
  <si>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</si>
  <si>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</si>
  <si>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</si>
  <si>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</si>
  <si>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</si>
  <si>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</si>
  <si>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</si>
  <si>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</si>
  <si>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</si>
  <si>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</si>
  <si>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</si>
  <si>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</si>
  <si>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</si>
  <si>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</si>
  <si>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</si>
  <si>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</si>
  <si>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</si>
  <si>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</si>
  <si>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</si>
  <si>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</si>
  <si>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</si>
  <si>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</si>
  <si>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</si>
  <si>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</si>
  <si>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</si>
  <si>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</si>
  <si>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</si>
  <si>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</si>
  <si>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</si>
  <si>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</si>
  <si>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</si>
  <si>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</si>
  <si>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</si>
  <si>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</si>
  <si>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</si>
  <si>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</si>
  <si>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</si>
  <si>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</si>
  <si>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</si>
  <si>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</si>
  <si>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</si>
  <si>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</si>
  <si>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</si>
  <si>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</si>
  <si>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</si>
  <si>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</si>
  <si>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</si>
  <si>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</si>
  <si>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</si>
  <si>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</si>
  <si>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</si>
  <si>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</si>
  <si>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</si>
  <si>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</si>
  <si>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</si>
  <si>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</si>
  <si>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</si>
  <si>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</si>
  <si>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</si>
  <si>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</si>
  <si>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</si>
  <si>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</si>
  <si>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</si>
  <si>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</si>
  <si>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</si>
  <si>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</si>
  <si>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</si>
  <si>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</si>
  <si>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</si>
  <si>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</si>
  <si>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</si>
  <si>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</si>
  <si>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</si>
  <si>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</si>
  <si>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</si>
  <si>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</si>
  <si>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</si>
  <si>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</si>
  <si>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</si>
  <si>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</si>
  <si>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</si>
  <si>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</si>
  <si>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</si>
  <si>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</si>
  <si>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</si>
  <si>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</si>
  <si>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</si>
  <si>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</si>
  <si>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</si>
  <si>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</si>
  <si>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</si>
  <si>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</si>
  <si>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</si>
  <si>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</si>
  <si>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</si>
  <si>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</si>
  <si>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</si>
  <si>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</si>
  <si>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</si>
  <si>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</si>
  <si>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</si>
  <si>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</si>
  <si>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</si>
  <si>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</si>
  <si>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</si>
  <si>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</si>
  <si>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</si>
  <si>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</si>
  <si>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</si>
  <si>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</si>
  <si>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</si>
  <si>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</si>
  <si>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</si>
  <si>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</si>
  <si>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</si>
  <si>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</si>
  <si>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</si>
  <si>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</si>
  <si>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</si>
  <si>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</si>
  <si>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</si>
  <si>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</si>
  <si>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</si>
  <si>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</si>
  <si>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</si>
  <si>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</si>
  <si>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</si>
  <si>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</si>
  <si>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</si>
  <si>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</si>
  <si>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</si>
  <si>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</si>
  <si>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</si>
  <si>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</si>
  <si>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</si>
  <si>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</si>
  <si>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</si>
  <si>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</si>
  <si>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</si>
  <si>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</si>
  <si>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</si>
  <si>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</si>
  <si>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</si>
  <si>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</si>
  <si>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</si>
  <si>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</si>
  <si>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</si>
  <si>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</si>
  <si>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</si>
  <si>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</si>
  <si>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</si>
  <si>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</si>
  <si>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</si>
  <si>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</si>
  <si>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</si>
  <si>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</si>
  <si>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</si>
  <si>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</si>
  <si>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</si>
  <si>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</si>
  <si>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</si>
  <si>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</si>
  <si>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</si>
  <si>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</si>
  <si>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</si>
  <si>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</si>
  <si>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</si>
  <si>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</si>
  <si>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</si>
  <si>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</si>
  <si>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</si>
  <si>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</si>
  <si>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</si>
  <si>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</si>
  <si>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</si>
  <si>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</si>
  <si>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</si>
  <si>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</si>
  <si>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</si>
  <si>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</si>
  <si>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</si>
  <si>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</si>
  <si>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</si>
  <si>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</si>
  <si>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</si>
  <si>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</si>
  <si>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</si>
  <si>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</si>
  <si>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</si>
  <si>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</si>
  <si>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</si>
  <si>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</si>
  <si>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</si>
  <si>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</si>
  <si>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</si>
  <si>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</si>
  <si>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</si>
  <si>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</si>
  <si>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</si>
  <si>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</si>
  <si>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</si>
  <si>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</si>
  <si>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</si>
  <si>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</si>
  <si>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</si>
  <si>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</si>
  <si>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</si>
  <si>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</si>
  <si>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</si>
  <si>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</si>
  <si>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</si>
  <si>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</si>
  <si>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</si>
  <si>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</si>
  <si>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</si>
  <si>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</si>
  <si>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</si>
  <si>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</si>
  <si>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</si>
  <si>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</si>
  <si>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</si>
  <si>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</si>
  <si>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</si>
  <si>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</si>
  <si>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</si>
  <si>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</si>
  <si>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</si>
  <si>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</si>
  <si>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</si>
  <si>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</si>
  <si>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</si>
  <si>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</si>
  <si>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</si>
  <si>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</si>
  <si>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</si>
  <si>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</si>
  <si>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</si>
  <si>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</si>
  <si>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</si>
  <si>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</si>
  <si>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</si>
  <si>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</si>
  <si>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</si>
  <si>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</si>
  <si>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</si>
  <si>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</si>
  <si>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</si>
  <si>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</si>
  <si>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</si>
  <si>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</si>
  <si>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</si>
  <si>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</si>
  <si>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</si>
  <si>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</si>
  <si>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</si>
  <si>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</si>
  <si>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</si>
  <si>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</si>
  <si>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</si>
  <si>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</si>
  <si>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</si>
  <si>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</si>
  <si>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</si>
  <si>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</si>
  <si>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</si>
  <si>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</si>
  <si>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</si>
  <si>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</si>
  <si>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</si>
  <si>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</si>
  <si>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</si>
  <si>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</si>
  <si>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</si>
  <si>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</si>
  <si>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</si>
  <si>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</si>
  <si>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</si>
  <si>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</si>
  <si>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</si>
  <si>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</si>
  <si>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</si>
  <si>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</si>
  <si>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</si>
  <si>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</si>
  <si>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</si>
  <si>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</si>
  <si>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</si>
  <si>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</si>
  <si>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</si>
  <si>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</si>
  <si>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</si>
  <si>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</si>
  <si>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</si>
  <si>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</si>
  <si>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</si>
  <si>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</si>
  <si>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</si>
  <si>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</si>
  <si>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</si>
  <si>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</si>
  <si>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</si>
  <si>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</si>
  <si>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</si>
  <si>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</si>
  <si>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</si>
  <si>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</si>
  <si>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</si>
  <si>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</si>
  <si>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</si>
  <si>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</si>
  <si>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</si>
  <si>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</si>
  <si>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</si>
  <si>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</si>
  <si>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</si>
  <si>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</si>
  <si>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</si>
  <si>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</si>
  <si>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</si>
  <si>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</si>
  <si>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</si>
  <si>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</si>
  <si>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</si>
  <si>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</si>
  <si>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</si>
  <si>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</si>
  <si>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</si>
  <si>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</si>
  <si>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</si>
  <si>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</si>
  <si>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</si>
  <si>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</si>
  <si>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</si>
  <si>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</si>
  <si>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</si>
  <si>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</si>
  <si>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</si>
  <si>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</si>
  <si>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</si>
  <si>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</si>
  <si>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</si>
  <si>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</si>
  <si>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</si>
  <si>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</si>
  <si>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</si>
  <si>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</si>
  <si>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</si>
  <si>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</si>
  <si>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</si>
  <si>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</si>
  <si>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</si>
  <si>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</si>
  <si>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</si>
  <si>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</si>
  <si>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</si>
  <si>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</si>
  <si>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</si>
  <si>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</si>
  <si>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</si>
  <si>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</si>
  <si>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</si>
  <si>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</si>
  <si>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</si>
  <si>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</si>
  <si>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</si>
  <si>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</si>
  <si>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</si>
  <si>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</si>
  <si>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</si>
  <si>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</si>
  <si>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</si>
  <si>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</si>
  <si>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</si>
  <si>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</si>
  <si>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</si>
  <si>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</si>
  <si>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</si>
  <si>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</si>
  <si>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</si>
  <si>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</si>
  <si>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</si>
  <si>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</si>
  <si>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</si>
  <si>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</si>
  <si>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</si>
  <si>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</si>
  <si>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</si>
  <si>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</si>
  <si>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</si>
  <si>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</si>
  <si>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</si>
  <si>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</si>
  <si>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</si>
  <si>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</si>
  <si>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</si>
  <si>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</si>
  <si>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</si>
  <si>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</si>
  <si>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</si>
  <si>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</si>
  <si>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</si>
  <si>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</si>
  <si>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</si>
  <si>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</si>
  <si>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</si>
  <si>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</si>
  <si>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</si>
  <si>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</si>
  <si>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</si>
  <si>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</si>
  <si>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</si>
  <si>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</si>
  <si>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</si>
  <si>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</si>
  <si>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</si>
  <si>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</si>
  <si>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</si>
  <si>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</si>
  <si>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</si>
  <si>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</si>
  <si>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</si>
  <si>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</si>
  <si>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</si>
  <si>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</si>
  <si>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</si>
  <si>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</si>
  <si>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</si>
  <si>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</si>
  <si>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</si>
  <si>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</si>
  <si>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</si>
  <si>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</si>
  <si>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</si>
  <si>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</si>
  <si>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</si>
  <si>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</si>
  <si>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</si>
  <si>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</si>
  <si>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</si>
  <si>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</si>
  <si>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</si>
  <si>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</si>
  <si>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</si>
  <si>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</si>
  <si>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</si>
  <si>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</si>
  <si>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</si>
  <si>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</si>
  <si>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</si>
  <si>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</si>
  <si>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</si>
  <si>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</si>
  <si>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</si>
  <si>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</si>
  <si>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</si>
  <si>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</si>
  <si>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</si>
  <si>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</si>
  <si>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</si>
  <si>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</si>
  <si>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</si>
  <si>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</si>
  <si>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</si>
  <si>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</si>
  <si>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</si>
  <si>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</si>
  <si>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</si>
  <si>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</si>
  <si>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</si>
  <si>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</si>
  <si>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</si>
  <si>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</si>
  <si>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</si>
  <si>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</si>
  <si>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</si>
  <si>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</si>
  <si>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</si>
  <si>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</si>
  <si>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</si>
  <si>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</si>
  <si>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</si>
  <si>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</si>
  <si>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</si>
  <si>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</si>
  <si>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</si>
  <si>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</si>
  <si>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</si>
  <si>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</si>
  <si>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</si>
  <si>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</si>
  <si>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</si>
  <si>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</si>
  <si>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</si>
  <si>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</si>
  <si>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</si>
  <si>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</si>
  <si>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</si>
  <si>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</si>
  <si>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</si>
  <si>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</si>
  <si>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</si>
  <si>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</si>
  <si>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</si>
  <si>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</si>
  <si>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</si>
  <si>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</si>
  <si>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</si>
  <si>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</si>
  <si>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</si>
  <si>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</si>
  <si>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</si>
  <si>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</si>
  <si>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</si>
  <si>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</si>
  <si>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</si>
  <si>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</si>
  <si>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</si>
  <si>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</si>
  <si>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</si>
  <si>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</si>
  <si>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</si>
  <si>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</si>
  <si>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</si>
  <si>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</si>
  <si>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</si>
  <si>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</si>
  <si>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</si>
  <si>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</si>
  <si>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</si>
  <si>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</si>
  <si>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</si>
  <si>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</si>
  <si>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</si>
  <si>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</si>
  <si>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</si>
  <si>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</si>
  <si>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</si>
  <si>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</si>
  <si>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</si>
  <si>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</si>
  <si>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</si>
  <si>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</si>
  <si>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</si>
  <si>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</si>
  <si>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</si>
  <si>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</si>
  <si>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</si>
  <si>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</si>
  <si>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</si>
  <si>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</si>
  <si>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</si>
  <si>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</si>
  <si>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</si>
  <si>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</si>
  <si>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</si>
  <si>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</si>
  <si>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</si>
  <si>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</si>
  <si>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</si>
  <si>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</si>
  <si>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</si>
  <si>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</si>
  <si>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</si>
  <si>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</si>
  <si>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</si>
  <si>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</si>
  <si>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</si>
  <si>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</si>
  <si>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</si>
  <si>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</si>
  <si>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</si>
  <si>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</si>
  <si>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</si>
  <si>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</si>
  <si>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</si>
  <si>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</si>
  <si>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</si>
  <si>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</si>
  <si>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</si>
  <si>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</si>
  <si>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</si>
  <si>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</si>
  <si>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</si>
  <si>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</si>
  <si>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</si>
  <si>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</si>
  <si>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</si>
  <si>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</si>
  <si>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</si>
  <si>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</si>
  <si>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</si>
  <si>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</si>
  <si>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</si>
  <si>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</si>
  <si>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</si>
  <si>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</si>
  <si>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</si>
  <si>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</si>
  <si>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</si>
  <si>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</si>
  <si>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</si>
  <si>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</si>
  <si>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</si>
  <si>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</si>
  <si>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</si>
  <si>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</si>
  <si>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</si>
  <si>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</si>
  <si>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</si>
  <si>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</si>
  <si>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</si>
  <si>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</si>
  <si>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</si>
  <si>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</si>
  <si>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</si>
  <si>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</si>
  <si>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</si>
  <si>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</si>
  <si>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</si>
  <si>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</si>
  <si>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</si>
  <si>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</si>
  <si>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</si>
  <si>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</si>
  <si>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</si>
  <si>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</si>
  <si>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</si>
  <si>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</si>
  <si>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</si>
  <si>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</si>
  <si>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</si>
  <si>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</si>
  <si>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</si>
  <si>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</si>
  <si>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</si>
  <si>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</si>
  <si>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</si>
  <si>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</si>
  <si>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</si>
  <si>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</si>
  <si>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</si>
  <si>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</si>
  <si>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</si>
  <si>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</si>
  <si>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</si>
  <si>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</si>
  <si>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</si>
  <si>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</si>
  <si>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</si>
  <si>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</si>
  <si>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</si>
  <si>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</si>
  <si>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</si>
  <si>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</si>
  <si>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</si>
  <si>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</si>
  <si>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</si>
  <si>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</si>
  <si>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</si>
  <si>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</si>
  <si>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</si>
  <si>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</si>
  <si>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</si>
  <si>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</si>
  <si>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</si>
  <si>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</si>
  <si>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</si>
  <si>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</si>
  <si>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</si>
  <si>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</si>
  <si>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</si>
  <si>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</si>
  <si>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</si>
  <si>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</si>
  <si>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</si>
  <si>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</si>
  <si>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</si>
  <si>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</si>
  <si>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</si>
  <si>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</si>
  <si>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</si>
  <si>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</si>
  <si>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</si>
  <si>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</si>
  <si>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</si>
  <si>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</si>
  <si>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</si>
  <si>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</si>
  <si>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</si>
  <si>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</si>
  <si>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</si>
  <si>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</si>
  <si>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</si>
  <si>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</si>
  <si>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</si>
  <si>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</si>
  <si>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</si>
  <si>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</si>
  <si>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</si>
  <si>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</si>
  <si>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</si>
  <si>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</si>
  <si>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</si>
  <si>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</si>
  <si>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</si>
  <si>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</si>
  <si>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</si>
  <si>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</si>
  <si>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</si>
  <si>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</si>
  <si>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</si>
  <si>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</si>
  <si>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</si>
  <si>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</si>
  <si>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</si>
  <si>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</si>
  <si>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</si>
  <si>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</si>
  <si>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</si>
  <si>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</si>
  <si>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</si>
  <si>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</si>
  <si>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</si>
  <si>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</si>
  <si>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</si>
  <si>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</si>
  <si>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</si>
  <si>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</si>
  <si>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</si>
  <si>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</si>
  <si>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</si>
  <si>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</si>
  <si>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</si>
  <si>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</si>
  <si>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</si>
  <si>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</si>
  <si>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</si>
  <si>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</si>
  <si>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</si>
  <si>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</si>
  <si>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</si>
  <si>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</si>
  <si>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</si>
  <si>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</si>
  <si>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</si>
  <si>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</si>
  <si>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</si>
  <si>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</si>
  <si>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</si>
  <si>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</si>
  <si>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</si>
  <si>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</si>
  <si>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</si>
  <si>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</si>
  <si>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</si>
  <si>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</si>
  <si>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</si>
  <si>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</si>
  <si>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</si>
  <si>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</si>
  <si>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</si>
  <si>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</si>
  <si>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</si>
  <si>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</si>
  <si>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</si>
  <si>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</si>
  <si>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</si>
  <si>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</si>
  <si>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</si>
  <si>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</si>
  <si>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</si>
  <si>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</si>
  <si>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</si>
  <si>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</si>
  <si>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</si>
  <si>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</si>
  <si>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</si>
  <si>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</si>
  <si>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</si>
  <si>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</si>
  <si>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</si>
  <si>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</si>
  <si>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</si>
  <si>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</si>
  <si>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</si>
  <si>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</si>
  <si>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</si>
  <si>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</si>
  <si>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</si>
  <si>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</si>
  <si>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</si>
  <si>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</si>
  <si>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</si>
  <si>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</si>
  <si>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</si>
  <si>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</si>
  <si>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</si>
  <si>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</si>
  <si>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</si>
  <si>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</si>
  <si>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</si>
  <si>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</si>
  <si>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</si>
  <si>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</si>
  <si>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</si>
  <si>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</si>
  <si>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</si>
  <si>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</si>
  <si>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</si>
  <si>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</si>
  <si>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</si>
  <si>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</si>
  <si>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</si>
  <si>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</si>
  <si>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</si>
  <si>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</si>
  <si>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</si>
  <si>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</si>
  <si>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</si>
  <si>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</si>
  <si>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</si>
  <si>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</si>
  <si>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</si>
  <si>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</si>
  <si>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</si>
  <si>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</si>
  <si>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</si>
  <si>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</si>
  <si>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</si>
  <si>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</si>
  <si>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</si>
  <si>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</si>
  <si>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</si>
  <si>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</si>
  <si>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</si>
  <si>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</si>
  <si>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</si>
  <si>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</si>
  <si>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</si>
  <si>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</si>
  <si>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</si>
  <si>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</si>
  <si>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</si>
  <si>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</si>
  <si>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</si>
  <si>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</si>
  <si>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</si>
  <si>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</si>
  <si>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</si>
  <si>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</si>
  <si>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</si>
  <si>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</si>
  <si>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</si>
  <si>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</si>
  <si>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</si>
  <si>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</si>
  <si>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</si>
  <si>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</si>
  <si>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</si>
  <si>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</si>
  <si>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</si>
  <si>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</si>
  <si>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</si>
  <si>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</si>
  <si>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</si>
  <si>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</si>
  <si>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</si>
  <si>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</si>
  <si>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</si>
  <si>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</si>
  <si>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</si>
  <si>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</si>
  <si>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</si>
  <si>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</si>
  <si>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</si>
  <si>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</si>
  <si>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</si>
  <si>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</si>
  <si>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</si>
  <si>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</si>
  <si>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</si>
  <si>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</si>
  <si>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</si>
  <si>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</si>
  <si>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</si>
  <si>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</si>
  <si>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</si>
  <si>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</si>
  <si>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</si>
  <si>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</si>
  <si>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</si>
  <si>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</si>
  <si>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</si>
  <si>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</si>
  <si>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</si>
  <si>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</si>
  <si>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</si>
  <si>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</si>
  <si>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</si>
  <si>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</si>
  <si>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</si>
  <si>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</si>
  <si>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</si>
  <si>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</si>
  <si>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</si>
  <si>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</si>
  <si>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</si>
  <si>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</si>
  <si>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</si>
  <si>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</si>
  <si>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</si>
  <si>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</si>
  <si>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</si>
  <si>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</si>
  <si>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</si>
  <si>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</si>
  <si>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</si>
  <si>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</si>
  <si>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</si>
  <si>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</si>
  <si>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</si>
  <si>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</si>
  <si>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</si>
  <si>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</si>
  <si>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</si>
  <si>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</si>
  <si>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</si>
  <si>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</si>
  <si>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</si>
  <si>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</si>
  <si>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</si>
  <si>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</si>
  <si>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</si>
  <si>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</si>
  <si>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</si>
  <si>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</si>
  <si>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</si>
  <si>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</si>
  <si>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</si>
  <si>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</si>
  <si>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</si>
  <si>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</si>
  <si>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</si>
  <si>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</si>
  <si>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</si>
  <si>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</si>
  <si>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</si>
  <si>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</si>
  <si>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</si>
  <si>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</si>
  <si>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</si>
  <si>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</si>
  <si>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</si>
  <si>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</si>
  <si>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</si>
  <si>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</si>
  <si>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</si>
  <si>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</si>
  <si>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</si>
  <si>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</si>
  <si>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</si>
  <si>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</si>
  <si>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</si>
  <si>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</si>
  <si>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</si>
  <si>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</si>
  <si>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</si>
  <si>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</si>
  <si>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</si>
  <si>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</si>
  <si>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</si>
  <si>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</si>
  <si>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</si>
  <si>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</si>
  <si>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</si>
  <si>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</si>
  <si>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</si>
  <si>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</si>
  <si>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</si>
  <si>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</si>
  <si>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</si>
  <si>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</si>
  <si>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</si>
  <si>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</si>
  <si>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</si>
  <si>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</si>
  <si>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</si>
  <si>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</si>
  <si>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</si>
  <si>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</si>
  <si>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</si>
  <si>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</si>
  <si>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</si>
  <si>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</si>
  <si>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</si>
  <si>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</si>
  <si>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</si>
  <si>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</si>
  <si>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</si>
  <si>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</si>
  <si>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</si>
  <si>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</si>
  <si>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</si>
  <si>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</si>
  <si>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</si>
  <si>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</si>
  <si>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</si>
  <si>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</si>
  <si>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</si>
  <si>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</si>
  <si>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</si>
  <si>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</si>
  <si>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</si>
  <si>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</si>
  <si>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</si>
  <si>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</si>
  <si>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</si>
  <si>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</si>
  <si>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</si>
  <si>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</si>
  <si>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</si>
  <si>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</si>
  <si>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</si>
  <si>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</si>
  <si>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</si>
  <si>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</si>
  <si>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</si>
  <si>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</si>
  <si>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</si>
  <si>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</si>
  <si>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</si>
  <si>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</si>
  <si>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</si>
  <si>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</si>
  <si>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</si>
  <si>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</si>
  <si>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</si>
  <si>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</si>
  <si>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</si>
  <si>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</si>
  <si>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</si>
  <si>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</si>
  <si>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</si>
  <si>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</si>
  <si>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</si>
  <si>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</si>
  <si>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</si>
  <si>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</si>
  <si>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</si>
  <si>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</si>
  <si>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</si>
  <si>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</si>
  <si>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</si>
  <si>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</si>
  <si>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</si>
  <si>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</si>
  <si>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</si>
  <si>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</si>
  <si>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</si>
  <si>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</si>
  <si>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</si>
  <si>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</si>
  <si>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</si>
  <si>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</si>
  <si>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</si>
  <si>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</si>
  <si>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</si>
  <si>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</si>
  <si>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</si>
  <si>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</si>
  <si>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</si>
  <si>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</si>
  <si>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</si>
  <si>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</si>
  <si>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</si>
  <si>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</si>
  <si>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</si>
  <si>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</si>
  <si>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</si>
  <si>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</si>
  <si>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</si>
  <si>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</si>
  <si>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</si>
  <si>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</si>
  <si>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</si>
  <si>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</si>
  <si>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</si>
  <si>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</si>
  <si>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</si>
  <si>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</si>
  <si>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</si>
  <si>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</si>
  <si>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</si>
  <si>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</si>
  <si>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</si>
  <si>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</si>
  <si>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</si>
  <si>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</si>
  <si>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</si>
  <si>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</si>
  <si>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</si>
  <si>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</si>
  <si>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</si>
  <si>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</si>
  <si>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</si>
  <si>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</si>
  <si>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</si>
  <si>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</si>
  <si>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</si>
  <si>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</si>
  <si>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</si>
  <si>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</si>
  <si>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</si>
  <si>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</si>
  <si>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</si>
  <si>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</si>
  <si>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</si>
  <si>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</si>
  <si>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</si>
  <si>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</si>
  <si>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</si>
  <si>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</si>
  <si>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</si>
  <si>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</si>
  <si>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</si>
  <si>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</si>
  <si>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</si>
  <si>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</si>
  <si>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</si>
  <si>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</si>
  <si>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</si>
  <si>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</si>
  <si>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</si>
  <si>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</si>
  <si>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</si>
  <si>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</si>
  <si>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</si>
  <si>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</si>
  <si>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</si>
  <si>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</si>
  <si>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</si>
  <si>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</si>
  <si>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</si>
  <si>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</si>
  <si>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</si>
  <si>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</si>
  <si>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</si>
  <si>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</si>
  <si>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</si>
  <si>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</si>
  <si>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</si>
  <si>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</si>
  <si>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</si>
  <si>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</si>
  <si>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</si>
  <si>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</si>
  <si>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</si>
  <si>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</si>
  <si>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</si>
  <si>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</si>
  <si>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</si>
  <si>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</si>
  <si>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</si>
  <si>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</si>
  <si>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</si>
  <si>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</si>
  <si>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</si>
  <si>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</si>
  <si>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</si>
  <si>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</si>
  <si>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</si>
  <si>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</si>
  <si>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</si>
  <si>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</si>
  <si>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</si>
  <si>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</si>
  <si>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</si>
  <si>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</si>
  <si>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</si>
  <si>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</si>
  <si>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</si>
  <si>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</si>
  <si>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</si>
  <si>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</si>
  <si>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</si>
  <si>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</si>
  <si>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</si>
  <si>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</si>
  <si>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</si>
  <si>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</si>
  <si>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</si>
  <si>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</si>
  <si>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</si>
  <si>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</si>
  <si>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</si>
  <si>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</si>
  <si>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</si>
  <si>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</si>
  <si>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</si>
  <si>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</si>
  <si>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</si>
  <si>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</si>
  <si>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</si>
  <si>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</si>
  <si>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</si>
  <si>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</si>
  <si>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</si>
  <si>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</si>
  <si>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</si>
  <si>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</si>
  <si>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</si>
  <si>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</si>
  <si>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</si>
  <si>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</si>
  <si>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</si>
  <si>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</si>
  <si>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</si>
  <si>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</si>
  <si>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</si>
  <si>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</si>
  <si>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</si>
  <si>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</si>
  <si>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</si>
  <si>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</si>
  <si>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</si>
  <si>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</si>
  <si>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</si>
  <si>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</si>
  <si>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</si>
  <si>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</si>
  <si>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</si>
  <si>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</si>
  <si>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</si>
  <si>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</si>
  <si>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</si>
  <si>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</si>
  <si>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</si>
  <si>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</si>
  <si>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</si>
  <si>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</si>
  <si>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</si>
  <si>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</si>
  <si>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</si>
  <si>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</si>
  <si>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</si>
  <si>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</si>
  <si>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</si>
  <si>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</si>
  <si>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</si>
  <si>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</si>
  <si>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</si>
  <si>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</si>
  <si>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</si>
  <si>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</si>
  <si>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</si>
  <si>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</si>
  <si>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</si>
  <si>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</si>
  <si>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</si>
  <si>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</si>
  <si>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</si>
  <si>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</si>
  <si>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</si>
  <si>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</si>
  <si>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</si>
  <si>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</si>
  <si>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</si>
  <si>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</si>
  <si>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</si>
  <si>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</si>
  <si>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</si>
  <si>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</si>
  <si>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</si>
  <si>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</si>
  <si>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</si>
  <si>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</si>
  <si>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</si>
  <si>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</si>
  <si>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</si>
  <si>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</si>
  <si>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</si>
  <si>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</si>
  <si>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</si>
  <si>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</si>
  <si>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</si>
  <si>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</si>
  <si>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</si>
  <si>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</si>
  <si>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</si>
  <si>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</si>
  <si>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</si>
  <si>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</si>
  <si>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</si>
  <si>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</si>
  <si>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</si>
  <si>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</si>
  <si>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</si>
  <si>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</si>
  <si>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</si>
  <si>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</si>
  <si>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</si>
  <si>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</si>
  <si>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</si>
  <si>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</si>
  <si>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</si>
  <si>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</si>
  <si>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</si>
  <si>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</si>
  <si>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</si>
  <si>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</si>
  <si>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</si>
  <si>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</si>
  <si>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</si>
  <si>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</si>
  <si>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</si>
  <si>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</si>
  <si>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</si>
  <si>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</si>
  <si>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</si>
  <si>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</si>
  <si>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</si>
  <si>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</si>
  <si>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</si>
  <si>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</si>
  <si>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</si>
  <si>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</si>
  <si>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</si>
  <si>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</si>
  <si>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</si>
  <si>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</si>
  <si>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</si>
  <si>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</si>
  <si>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</si>
  <si>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</si>
  <si>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</si>
  <si>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</si>
  <si>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</si>
  <si>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</si>
  <si>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</si>
  <si>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</si>
  <si>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</si>
  <si>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</si>
  <si>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</si>
  <si>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</si>
  <si>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</si>
  <si>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</si>
  <si>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</si>
  <si>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</si>
  <si>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</si>
  <si>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</si>
  <si>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</si>
  <si>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</si>
  <si>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</si>
  <si>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</si>
  <si>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</si>
  <si>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</si>
  <si>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</si>
  <si>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</si>
  <si>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</si>
  <si>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</si>
  <si>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</si>
  <si>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</si>
  <si>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</si>
  <si>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</si>
  <si>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</si>
  <si>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</si>
  <si>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</si>
  <si>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</si>
  <si>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</si>
  <si>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</si>
  <si>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</si>
  <si>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</si>
  <si>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</si>
  <si>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</si>
  <si>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</si>
  <si>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</si>
  <si>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</si>
  <si>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</si>
  <si>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</si>
  <si>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</si>
  <si>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</si>
  <si>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</si>
  <si>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</si>
  <si>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</si>
  <si>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</si>
  <si>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</si>
  <si>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</si>
  <si>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</si>
  <si>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</si>
  <si>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</si>
  <si>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</si>
  <si>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</si>
  <si>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</si>
  <si>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</si>
  <si>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</si>
  <si>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</si>
  <si>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</si>
  <si>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</si>
  <si>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</si>
  <si>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</si>
  <si>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</si>
  <si>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</si>
  <si>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</si>
  <si>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</si>
  <si>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</si>
  <si>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</si>
  <si>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</si>
  <si>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</si>
  <si>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</si>
  <si>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</si>
  <si>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</si>
  <si>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</si>
  <si>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</si>
  <si>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</si>
  <si>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</si>
  <si>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</si>
  <si>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</si>
  <si>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</si>
  <si>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</si>
  <si>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</si>
  <si>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</si>
  <si>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</si>
  <si>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</si>
  <si>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</si>
  <si>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</si>
  <si>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</si>
  <si>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</si>
  <si>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</si>
  <si>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</si>
  <si>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</si>
  <si>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</si>
  <si>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</si>
  <si>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</si>
  <si>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</si>
  <si>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</si>
  <si>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</si>
  <si>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</si>
  <si>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</si>
  <si>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</si>
  <si>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</si>
  <si>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</si>
  <si>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</si>
  <si>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</si>
  <si>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</si>
  <si>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</si>
  <si>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</si>
  <si>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</si>
  <si>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</si>
  <si>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</si>
  <si>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</si>
  <si>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</si>
  <si>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</si>
  <si>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</si>
  <si>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</si>
  <si>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</si>
  <si>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</si>
  <si>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</si>
  <si>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</si>
  <si>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</si>
  <si>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</si>
  <si>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</si>
  <si>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</si>
  <si>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</si>
  <si>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</si>
  <si>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</si>
  <si>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</si>
  <si>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</si>
  <si>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</si>
  <si>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</si>
  <si>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</si>
  <si>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</si>
  <si>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</si>
  <si>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</si>
  <si>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</si>
  <si>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</si>
  <si>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</si>
  <si>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</si>
  <si>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</si>
  <si>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</si>
  <si>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</si>
  <si>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</si>
  <si>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</si>
  <si>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</si>
  <si>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</si>
  <si>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</si>
  <si>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</si>
  <si>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</si>
  <si>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</si>
  <si>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</si>
  <si>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</si>
  <si>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</si>
  <si>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</si>
  <si>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</si>
  <si>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</si>
  <si>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</si>
  <si>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</si>
  <si>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</si>
  <si>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</si>
  <si>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</si>
  <si>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</si>
  <si>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</si>
  <si>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</si>
  <si>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</si>
  <si>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</si>
  <si>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</si>
  <si>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</si>
  <si>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</si>
  <si>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</si>
  <si>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</si>
  <si>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</si>
  <si>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</si>
  <si>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</si>
  <si>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</si>
  <si>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</si>
  <si>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</si>
  <si>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</si>
  <si>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</si>
  <si>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</si>
  <si>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</si>
  <si>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</si>
  <si>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</si>
  <si>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</si>
  <si>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</si>
  <si>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</si>
  <si>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</si>
  <si>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</si>
  <si>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</si>
  <si>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</si>
  <si>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</si>
  <si>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</si>
  <si>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</si>
  <si>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</si>
  <si>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</si>
  <si>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</si>
  <si>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</si>
  <si>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</si>
  <si>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</si>
  <si>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</si>
  <si>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</si>
  <si>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</si>
  <si>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</si>
  <si>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</si>
  <si>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</si>
  <si>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</si>
  <si>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</si>
  <si>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</si>
  <si>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</si>
  <si>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</si>
  <si>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</si>
  <si>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</si>
  <si>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</si>
  <si>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</si>
  <si>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</si>
  <si>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</si>
  <si>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</si>
  <si>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</si>
  <si>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</si>
  <si>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</si>
  <si>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</si>
  <si>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</si>
  <si>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</si>
  <si>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</si>
  <si>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</si>
  <si>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</si>
  <si>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</si>
  <si>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</si>
  <si>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</si>
  <si>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</si>
  <si>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</si>
  <si>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</si>
  <si>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</si>
  <si>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</si>
  <si>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</si>
  <si>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</si>
  <si>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</si>
  <si>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</si>
  <si>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</si>
  <si>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</si>
  <si>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</si>
  <si>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</si>
  <si>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</si>
  <si>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</si>
  <si>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</si>
  <si>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</si>
  <si>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</si>
  <si>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</si>
  <si>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</si>
  <si>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</si>
  <si>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</si>
  <si>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</si>
  <si>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</si>
  <si>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</si>
  <si>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</si>
  <si>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</si>
  <si>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</si>
  <si>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</si>
  <si>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</si>
  <si>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</si>
  <si>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</si>
  <si>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</si>
  <si>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</si>
  <si>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</si>
  <si>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</si>
  <si>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</si>
  <si>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</si>
  <si>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</si>
  <si>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</si>
  <si>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</si>
  <si>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</si>
  <si>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</si>
  <si>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</si>
  <si>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</si>
  <si>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</si>
  <si>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</si>
  <si>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</si>
  <si>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</si>
  <si>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</si>
  <si>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</si>
  <si>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</si>
  <si>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</si>
  <si>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</si>
  <si>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</si>
  <si>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</si>
  <si>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</si>
  <si>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</si>
  <si>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</si>
  <si>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</si>
  <si>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</si>
  <si>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</si>
  <si>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</si>
  <si>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</si>
  <si>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</si>
  <si>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</si>
  <si>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</si>
  <si>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</si>
  <si>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</si>
  <si>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</si>
  <si>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</si>
  <si>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</si>
  <si>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</si>
  <si>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</si>
  <si>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</si>
  <si>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</si>
  <si>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</si>
  <si>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</si>
  <si>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</si>
  <si>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</si>
  <si>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</si>
  <si>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</si>
  <si>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</si>
  <si>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</si>
  <si>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</si>
  <si>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</si>
  <si>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</si>
  <si>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</si>
  <si>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</si>
  <si>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</si>
  <si>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</si>
  <si>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</si>
  <si>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</si>
  <si>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</si>
  <si>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</si>
  <si>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</si>
  <si>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</si>
  <si>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</si>
  <si>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</si>
  <si>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</si>
  <si>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</si>
  <si>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</si>
  <si>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</si>
  <si>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</si>
  <si>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</si>
  <si>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</si>
  <si>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</si>
  <si>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</si>
  <si>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</si>
  <si>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</si>
  <si>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</si>
  <si>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</si>
  <si>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</si>
  <si>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</si>
  <si>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</si>
  <si>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</si>
  <si>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</si>
  <si>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</si>
  <si>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</si>
  <si>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</si>
  <si>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</si>
  <si>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</si>
  <si>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</si>
  <si>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</si>
  <si>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</si>
  <si>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</si>
  <si>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</si>
  <si>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</si>
  <si>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</si>
  <si>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</si>
  <si>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</si>
  <si>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</si>
  <si>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</si>
  <si>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</si>
  <si>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</si>
  <si>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</si>
  <si>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</si>
  <si>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</si>
  <si>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</si>
  <si>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</si>
  <si>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</si>
  <si>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</si>
  <si>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</si>
  <si>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</si>
  <si>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</si>
  <si>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</si>
  <si>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</si>
  <si>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</si>
  <si>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</si>
  <si>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</si>
  <si>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</si>
  <si>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</si>
  <si>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</si>
  <si>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</si>
  <si>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</si>
  <si>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</si>
  <si>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</si>
  <si>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</si>
  <si>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</si>
  <si>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</si>
  <si>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</si>
  <si>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</si>
  <si>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</si>
  <si>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</si>
  <si>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</si>
  <si>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</si>
  <si>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</si>
  <si>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</si>
  <si>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</si>
  <si>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</si>
  <si>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</si>
  <si>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</si>
  <si>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</si>
  <si>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</si>
  <si>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</si>
  <si>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</si>
  <si>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</si>
  <si>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</si>
  <si>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</si>
  <si>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</si>
  <si>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</si>
  <si>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</si>
  <si>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</si>
  <si>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</si>
  <si>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</si>
  <si>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</si>
  <si>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</si>
  <si>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</si>
  <si>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</si>
  <si>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</si>
  <si>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</si>
  <si>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</si>
  <si>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</si>
  <si>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</si>
  <si>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</si>
  <si>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</si>
  <si>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</si>
  <si>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</si>
  <si>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</si>
  <si>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</si>
  <si>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</si>
  <si>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</si>
  <si>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</si>
  <si>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</si>
  <si>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</si>
  <si>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</si>
  <si>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</si>
  <si>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</si>
  <si>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</si>
  <si>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</si>
  <si>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</si>
  <si>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</si>
  <si>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</si>
  <si>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</si>
  <si>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</si>
  <si>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</si>
  <si>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</si>
  <si>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</si>
  <si>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</si>
  <si>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</si>
  <si>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</si>
  <si>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</si>
  <si>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</si>
  <si>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</si>
  <si>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</si>
  <si>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</si>
  <si>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</si>
  <si>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</si>
  <si>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</si>
  <si>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</si>
  <si>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</si>
  <si>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</si>
  <si>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</si>
  <si>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</si>
  <si>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</si>
  <si>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</si>
  <si>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</si>
  <si>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</si>
  <si>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</si>
  <si>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</si>
  <si>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</si>
  <si>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</si>
  <si>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</si>
  <si>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</si>
  <si>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</si>
  <si>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</si>
  <si>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</si>
  <si>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</si>
  <si>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</si>
  <si>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</si>
  <si>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</si>
  <si>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</si>
  <si>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</si>
  <si>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</si>
  <si>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</si>
  <si>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</si>
  <si>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</si>
  <si>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</si>
  <si>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</si>
  <si>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</si>
  <si>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</si>
  <si>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</si>
  <si>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</si>
  <si>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</si>
  <si>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</si>
  <si>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</si>
  <si>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</si>
  <si>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</si>
  <si>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</si>
  <si>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</si>
  <si>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</si>
  <si>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</si>
  <si>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</si>
  <si>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</si>
  <si>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</si>
  <si>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</si>
  <si>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</si>
  <si>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</si>
  <si>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</si>
  <si>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</si>
  <si>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</si>
  <si>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</si>
  <si>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</si>
  <si>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</si>
  <si>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</si>
  <si>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</si>
  <si>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</si>
  <si>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</si>
  <si>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</si>
  <si>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</si>
  <si>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</si>
  <si>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</si>
  <si>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</si>
  <si>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</si>
  <si>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</si>
  <si>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</si>
  <si>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</si>
  <si>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</si>
  <si>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</si>
  <si>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</si>
  <si>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</si>
  <si>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</si>
  <si>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</si>
  <si>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</si>
  <si>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</si>
  <si>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</si>
  <si>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</si>
  <si>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</si>
  <si>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</si>
  <si>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</si>
  <si>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</si>
  <si>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</si>
  <si>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</si>
  <si>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</si>
  <si>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</si>
  <si>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</si>
  <si>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</si>
  <si>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</si>
  <si>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</si>
  <si>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</si>
  <si>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</si>
  <si>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</si>
  <si>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</si>
  <si>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</si>
  <si>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</si>
  <si>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</si>
  <si>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</si>
  <si>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</si>
  <si>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</si>
  <si>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</si>
  <si>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</si>
  <si>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</si>
  <si>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</si>
  <si>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</si>
  <si>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</si>
  <si>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</si>
  <si>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</si>
  <si>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</si>
  <si>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</si>
  <si>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</si>
  <si>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</si>
  <si>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</si>
  <si>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</si>
  <si>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</si>
  <si>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</si>
  <si>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</si>
  <si>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</si>
  <si>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</si>
  <si>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</si>
  <si>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</si>
  <si>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</si>
  <si>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</si>
  <si>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</si>
  <si>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</si>
  <si>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</si>
  <si>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</si>
  <si>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</si>
  <si>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</si>
  <si>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</si>
  <si>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</si>
  <si>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</si>
  <si>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</si>
  <si>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</si>
  <si>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</si>
  <si>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</si>
  <si>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</si>
  <si>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</si>
  <si>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</si>
  <si>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</si>
  <si>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</si>
  <si>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</si>
  <si>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</si>
  <si>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</si>
  <si>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</si>
  <si>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</si>
  <si>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</si>
  <si>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</si>
  <si>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</si>
  <si>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</si>
  <si>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</si>
  <si>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</si>
  <si>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</si>
  <si>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</si>
  <si>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</si>
  <si>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</si>
  <si>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</si>
  <si>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</si>
  <si>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</si>
  <si>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</si>
  <si>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</si>
  <si>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</si>
  <si>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</si>
  <si>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</si>
  <si>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</si>
  <si>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</si>
  <si>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</si>
  <si>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</si>
  <si>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</si>
  <si>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</si>
  <si>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</si>
  <si>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</si>
  <si>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</si>
  <si>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</si>
  <si>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</si>
  <si>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</si>
  <si>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</si>
  <si>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</si>
  <si>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</si>
  <si>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</si>
  <si>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</si>
  <si>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</si>
  <si>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</si>
  <si>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</si>
  <si>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</si>
  <si>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</si>
  <si>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</si>
  <si>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</si>
  <si>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</si>
  <si>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</si>
  <si>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</si>
  <si>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</si>
  <si>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</si>
  <si>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</si>
  <si>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</si>
  <si>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</si>
  <si>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</si>
  <si>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</si>
  <si>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</si>
  <si>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</si>
  <si>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</si>
  <si>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</si>
  <si>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</si>
  <si>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</si>
  <si>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</si>
  <si>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</si>
  <si>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</si>
  <si>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</si>
  <si>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</si>
  <si>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</si>
  <si>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</si>
  <si>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</si>
  <si>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</si>
  <si>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</si>
  <si>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</si>
  <si>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</si>
  <si>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</si>
  <si>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</si>
  <si>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</si>
  <si>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</si>
  <si>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</si>
  <si>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</si>
  <si>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</si>
  <si>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</si>
  <si>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</si>
  <si>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</si>
  <si>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</si>
  <si>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</si>
  <si>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</si>
  <si>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</si>
  <si>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</si>
  <si>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</si>
  <si>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</si>
  <si>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</si>
  <si>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</si>
  <si>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</si>
  <si>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</si>
  <si>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</si>
  <si>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</si>
  <si>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</si>
  <si>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</si>
  <si>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</si>
  <si>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</si>
  <si>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</si>
  <si>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</si>
  <si>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</si>
  <si>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</si>
  <si>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</si>
  <si>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</si>
  <si>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</si>
  <si>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</si>
  <si>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</si>
  <si>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</si>
  <si>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</si>
  <si>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</si>
  <si>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</si>
  <si>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</si>
  <si>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</si>
  <si>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</si>
  <si>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</si>
  <si>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</si>
  <si>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</si>
  <si>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</si>
  <si>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</si>
  <si>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</si>
  <si>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</si>
  <si>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</si>
  <si>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</si>
  <si>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</si>
  <si>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</si>
  <si>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</si>
  <si>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</si>
  <si>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</si>
  <si>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</si>
  <si>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</si>
  <si>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</si>
  <si>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</si>
  <si>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</si>
  <si>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</si>
  <si>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</si>
  <si>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</si>
  <si>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</si>
  <si>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</si>
  <si>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</si>
  <si>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</si>
  <si>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</si>
  <si>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</si>
  <si>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</si>
  <si>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</si>
  <si>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</si>
  <si>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</si>
  <si>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</si>
  <si>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</si>
  <si>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</si>
  <si>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</si>
  <si>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</si>
  <si>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</si>
  <si>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</si>
  <si>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</si>
  <si>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</si>
  <si>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</si>
  <si>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</si>
  <si>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</si>
  <si>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</si>
  <si>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</si>
  <si>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</si>
  <si>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</si>
  <si>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</si>
  <si>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</si>
  <si>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</si>
  <si>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</si>
  <si>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</si>
  <si>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</si>
  <si>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</si>
  <si>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</si>
  <si>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</si>
  <si>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</si>
  <si>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</si>
  <si>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</si>
  <si>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</si>
  <si>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</si>
  <si>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</si>
  <si>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</si>
  <si>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</si>
  <si>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</si>
  <si>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</si>
  <si>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</si>
  <si>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</si>
  <si>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</si>
  <si>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</si>
  <si>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</si>
  <si>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</si>
  <si>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</si>
  <si>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</si>
  <si>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</si>
  <si>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</si>
  <si>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</si>
  <si>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</si>
  <si>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</si>
  <si>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</si>
  <si>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</si>
  <si>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</si>
  <si>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</si>
  <si>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</si>
  <si>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</si>
  <si>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</si>
  <si>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</si>
  <si>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</si>
  <si>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</si>
  <si>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</si>
  <si>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</si>
  <si>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</si>
  <si>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</si>
  <si>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</si>
  <si>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</si>
  <si>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</si>
  <si>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</si>
  <si>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</si>
  <si>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</si>
  <si>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</si>
  <si>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</si>
  <si>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</si>
  <si>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</si>
  <si>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</si>
  <si>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</si>
  <si>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</si>
  <si>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</si>
  <si>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</si>
  <si>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</si>
  <si>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</si>
  <si>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</si>
  <si>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</si>
  <si>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</si>
  <si>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</si>
  <si>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</si>
  <si>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</si>
  <si>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</si>
  <si>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</si>
  <si>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</si>
  <si>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</si>
  <si>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</si>
  <si>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</si>
  <si>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</si>
  <si>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</si>
  <si>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</si>
  <si>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</si>
  <si>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</si>
  <si>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</si>
  <si>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</si>
  <si>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</si>
  <si>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</si>
  <si>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</si>
  <si>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</si>
  <si>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</si>
  <si>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</si>
  <si>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</si>
  <si>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</si>
  <si>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</si>
  <si>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</si>
  <si>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</si>
  <si>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</si>
  <si>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</si>
  <si>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</si>
  <si>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</si>
  <si>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</si>
  <si>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</si>
  <si>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</si>
  <si>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</si>
  <si>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</si>
  <si>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</si>
  <si>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</si>
  <si>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</si>
  <si>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</si>
  <si>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</si>
  <si>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</si>
  <si>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</si>
  <si>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</si>
  <si>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</si>
  <si>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</si>
  <si>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</si>
  <si>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</si>
  <si>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</si>
  <si>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</si>
  <si>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</si>
  <si>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</si>
  <si>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</si>
  <si>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</si>
  <si>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</si>
  <si>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</si>
  <si>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</si>
  <si>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</si>
  <si>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</si>
  <si>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</si>
  <si>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</si>
  <si>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</si>
  <si>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</si>
  <si>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</si>
  <si>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</si>
  <si>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</si>
  <si>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</si>
  <si>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</si>
  <si>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</si>
  <si>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</si>
  <si>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</si>
  <si>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</si>
  <si>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</si>
  <si>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</si>
  <si>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</si>
  <si>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</si>
  <si>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</si>
  <si>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</si>
  <si>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</si>
  <si>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</si>
  <si>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</si>
  <si>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</si>
  <si>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</si>
  <si>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</si>
  <si>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</si>
  <si>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</si>
  <si>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</si>
  <si>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</si>
  <si>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</si>
  <si>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</si>
  <si>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</si>
  <si>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</si>
  <si>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</si>
  <si>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</si>
  <si>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</si>
  <si>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</si>
  <si>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</si>
  <si>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</si>
  <si>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</si>
  <si>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</si>
  <si>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</si>
  <si>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</si>
  <si>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</si>
  <si>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</si>
  <si>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</si>
  <si>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</si>
  <si>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</si>
  <si>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</si>
  <si>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</si>
  <si>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</si>
  <si>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</si>
  <si>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</si>
  <si>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</si>
  <si>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</si>
  <si>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</si>
  <si>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</si>
  <si>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</si>
  <si>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</si>
  <si>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</si>
  <si>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</si>
  <si>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</si>
  <si>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</si>
  <si>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</si>
  <si>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</si>
  <si>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</si>
  <si>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</si>
  <si>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</si>
  <si>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</si>
  <si>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</si>
  <si>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</si>
  <si>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</si>
  <si>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</si>
  <si>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</si>
  <si>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</si>
  <si>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</si>
  <si>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</si>
  <si>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</si>
  <si>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</si>
  <si>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</si>
  <si>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</si>
  <si>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</si>
  <si>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</si>
  <si>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</si>
  <si>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</si>
  <si>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</si>
  <si>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</si>
  <si>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</si>
  <si>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</si>
  <si>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</si>
  <si>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</si>
  <si>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</si>
  <si>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</si>
  <si>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</si>
  <si>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</si>
  <si>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</si>
  <si>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</si>
  <si>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</si>
  <si>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</si>
  <si>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</si>
  <si>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</si>
  <si>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</si>
  <si>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</si>
  <si>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</si>
  <si>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</si>
  <si>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</si>
  <si>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</si>
  <si>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</si>
  <si>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</si>
  <si>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</si>
  <si>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</si>
  <si>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</si>
  <si>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</si>
  <si>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</si>
  <si>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</si>
  <si>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</si>
  <si>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</si>
  <si>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</si>
  <si>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</si>
  <si>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</si>
  <si>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</si>
  <si>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</si>
  <si>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</si>
  <si>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</si>
  <si>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</si>
  <si>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</si>
  <si>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</si>
  <si>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</si>
  <si>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</si>
  <si>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</si>
  <si>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</si>
  <si>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</si>
  <si>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</si>
  <si>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</si>
  <si>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</si>
  <si>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</si>
  <si>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</si>
  <si>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</si>
  <si>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</si>
  <si>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</si>
  <si>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</si>
  <si>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</si>
  <si>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</si>
  <si>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</si>
  <si>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</si>
  <si>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</si>
  <si>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</si>
  <si>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</si>
  <si>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</si>
  <si>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</si>
  <si>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</si>
  <si>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</si>
  <si>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</si>
  <si>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</si>
  <si>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</si>
  <si>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</si>
  <si>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</si>
  <si>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</si>
  <si>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</si>
  <si>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</si>
  <si>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</si>
  <si>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</si>
  <si>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</si>
  <si>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</si>
  <si>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</si>
  <si>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</si>
  <si>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</si>
  <si>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</si>
  <si>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</si>
  <si>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</si>
  <si>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</si>
  <si>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</si>
  <si>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</si>
  <si>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</si>
  <si>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</si>
  <si>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</si>
  <si>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</si>
  <si>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</si>
  <si>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</si>
  <si>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</si>
  <si>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</si>
  <si>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</si>
  <si>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</si>
  <si>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</si>
  <si>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</si>
  <si>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</si>
  <si>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</si>
  <si>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</si>
  <si>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</si>
  <si>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</si>
  <si>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</si>
  <si>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</si>
  <si>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</si>
  <si>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</si>
  <si>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</si>
  <si>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</si>
  <si>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</si>
  <si>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</si>
  <si>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</si>
  <si>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</si>
  <si>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</si>
  <si>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</si>
  <si>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</si>
  <si>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</si>
  <si>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</si>
  <si>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</si>
  <si>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</si>
  <si>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</si>
  <si>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</si>
  <si>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</si>
  <si>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</si>
  <si>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</si>
  <si>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</si>
  <si>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</si>
  <si>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</si>
  <si>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</si>
  <si>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</si>
  <si>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</si>
  <si>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</si>
  <si>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</si>
  <si>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</si>
  <si>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</si>
  <si>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</si>
  <si>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</si>
  <si>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</si>
  <si>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</si>
  <si>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</si>
  <si>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</si>
  <si>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</si>
  <si>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</si>
  <si>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</si>
  <si>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</si>
  <si>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</si>
  <si>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</si>
  <si>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</si>
  <si>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</si>
  <si>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</si>
  <si>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</si>
  <si>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</si>
  <si>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</si>
  <si>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</si>
  <si>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</si>
  <si>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</si>
  <si>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</si>
  <si>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</si>
  <si>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</si>
  <si>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</si>
  <si>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</si>
  <si>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</si>
  <si>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</si>
  <si>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</si>
  <si>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</si>
  <si>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</si>
  <si>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</si>
  <si>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</si>
  <si>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</si>
  <si>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</si>
  <si>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</si>
  <si>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</si>
  <si>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</si>
  <si>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</si>
  <si>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</si>
  <si>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</si>
  <si>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</si>
  <si>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</si>
  <si>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</si>
  <si>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</si>
  <si>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</si>
  <si>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</si>
  <si>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</si>
  <si>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</si>
  <si>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</si>
  <si>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</si>
  <si>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</si>
  <si>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</si>
  <si>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</si>
  <si>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</si>
  <si>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</si>
  <si>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</si>
  <si>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</si>
  <si>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</si>
  <si>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</si>
  <si>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</si>
  <si>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</si>
  <si>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</si>
  <si>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</si>
  <si>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</si>
  <si>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</si>
  <si>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</si>
  <si>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</si>
  <si>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</si>
  <si>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</si>
  <si>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</si>
  <si>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</si>
  <si>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</si>
  <si>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</si>
  <si>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</si>
  <si>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</si>
  <si>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</si>
  <si>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</si>
  <si>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</si>
  <si>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</si>
  <si>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</si>
  <si>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</si>
  <si>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</si>
  <si>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</si>
  <si>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</si>
  <si>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</si>
  <si>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</si>
  <si>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</si>
  <si>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</si>
  <si>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</si>
  <si>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</si>
  <si>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</si>
  <si>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</si>
  <si>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</si>
  <si>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</si>
  <si>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</si>
  <si>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</si>
  <si>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</si>
  <si>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</si>
  <si>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</si>
  <si>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</si>
  <si>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</si>
  <si>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</si>
  <si>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</si>
  <si>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</si>
  <si>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</si>
  <si>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</si>
  <si>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</si>
  <si>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</si>
  <si>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</si>
  <si>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</si>
  <si>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</si>
  <si>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</si>
  <si>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</si>
  <si>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</si>
  <si>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</si>
  <si>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</si>
  <si>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</si>
  <si>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</si>
  <si>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</si>
  <si>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</si>
  <si>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</si>
  <si>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</si>
  <si>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</si>
  <si>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</si>
  <si>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</si>
  <si>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</si>
  <si>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</si>
  <si>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</si>
  <si>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</si>
  <si>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</si>
  <si>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</si>
  <si>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</si>
  <si>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</si>
  <si>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</si>
  <si>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</si>
  <si>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</si>
  <si>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</si>
  <si>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</si>
  <si>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</si>
  <si>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</si>
  <si>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</si>
  <si>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</si>
  <si>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</si>
  <si>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</si>
  <si>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</si>
  <si>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</si>
  <si>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</si>
  <si>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</si>
  <si>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</si>
  <si>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</si>
  <si>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</si>
  <si>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</si>
  <si>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</si>
  <si>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</si>
  <si>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</si>
  <si>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</si>
  <si>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</si>
  <si>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</si>
  <si>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</si>
  <si>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</si>
  <si>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</si>
  <si>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</si>
  <si>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</si>
  <si>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</si>
  <si>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</si>
  <si>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</si>
  <si>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</si>
  <si>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</si>
  <si>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</si>
  <si>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</si>
  <si>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</si>
  <si>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</si>
  <si>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</si>
  <si>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</si>
  <si>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</si>
  <si>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</si>
  <si>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</si>
  <si>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</si>
  <si>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</si>
  <si>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</si>
  <si>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</si>
  <si>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</si>
  <si>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</si>
  <si>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</si>
  <si>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</si>
  <si>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</si>
  <si>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</si>
  <si>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</si>
  <si>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</si>
  <si>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</si>
  <si>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</si>
  <si>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</si>
  <si>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</si>
  <si>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</si>
  <si>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</si>
  <si>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</si>
  <si>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</si>
  <si>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</si>
  <si>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</si>
  <si>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</si>
  <si>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</si>
  <si>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</si>
  <si>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</si>
  <si>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</si>
  <si>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</si>
  <si>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</si>
  <si>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</si>
  <si>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</si>
  <si>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</si>
  <si>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</si>
  <si>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</si>
  <si>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</si>
  <si>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</si>
  <si>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</si>
  <si>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</si>
  <si>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</si>
  <si>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</si>
  <si>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</si>
  <si>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</si>
  <si>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</si>
  <si>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</si>
  <si>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</si>
  <si>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</si>
  <si>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</si>
  <si>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</si>
  <si>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</si>
  <si>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</si>
  <si>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</si>
  <si>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</si>
  <si>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</si>
  <si>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</si>
  <si>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</si>
  <si>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</si>
  <si>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</si>
  <si>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</si>
  <si>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</si>
  <si>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</si>
  <si>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</si>
  <si>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</si>
  <si>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</si>
  <si>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</si>
  <si>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</si>
  <si>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</si>
  <si>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</si>
  <si>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</si>
  <si>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</si>
  <si>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</si>
  <si>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</si>
  <si>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</si>
  <si>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</si>
  <si>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</si>
  <si>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</si>
  <si>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</si>
  <si>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</si>
  <si>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</si>
  <si>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</si>
  <si>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</si>
  <si>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</si>
  <si>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</si>
  <si>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</si>
  <si>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</si>
  <si>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</si>
  <si>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</si>
  <si>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</si>
  <si>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</si>
  <si>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</si>
  <si>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</si>
  <si>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</si>
  <si>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</si>
  <si>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</si>
  <si>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</si>
  <si>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</si>
  <si>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</si>
  <si>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</si>
  <si>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</si>
  <si>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</si>
  <si>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</si>
  <si>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</si>
  <si>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</si>
  <si>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</si>
  <si>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</si>
  <si>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</si>
  <si>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</si>
  <si>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</si>
  <si>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</si>
  <si>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</si>
  <si>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</si>
  <si>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</si>
  <si>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</si>
  <si>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</si>
  <si>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</si>
  <si>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</si>
  <si>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</si>
  <si>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</si>
  <si>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</si>
  <si>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</si>
  <si>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</si>
  <si>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</si>
  <si>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</si>
  <si>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</si>
  <si>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</si>
  <si>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</si>
  <si>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</si>
  <si>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</si>
  <si>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</si>
  <si>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</si>
  <si>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</si>
  <si>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</si>
  <si>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</si>
  <si>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</si>
  <si>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</si>
  <si>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</si>
  <si>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</si>
  <si>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</si>
  <si>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</si>
  <si>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</si>
  <si>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</si>
  <si>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</si>
  <si>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</si>
  <si>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</si>
  <si>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</si>
  <si>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</si>
  <si>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</si>
  <si>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</si>
  <si>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</si>
  <si>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</si>
  <si>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</si>
  <si>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</si>
  <si>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</si>
  <si>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</si>
  <si>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</si>
  <si>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</si>
  <si>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</si>
  <si>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</si>
  <si>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</si>
  <si>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</si>
  <si>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</si>
  <si>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</si>
  <si>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</si>
  <si>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</si>
  <si>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</si>
  <si>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</si>
  <si>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</si>
  <si>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</si>
  <si>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</si>
  <si>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</si>
  <si>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</si>
  <si>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</si>
  <si>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</si>
  <si>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</si>
  <si>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</si>
  <si>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</si>
  <si>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</si>
  <si>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</si>
  <si>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</si>
  <si>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</si>
  <si>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</si>
  <si>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</si>
  <si>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</si>
  <si>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</si>
  <si>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</si>
  <si>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</si>
  <si>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</si>
  <si>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</si>
  <si>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</si>
  <si>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</si>
  <si>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</si>
  <si>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</si>
  <si>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</si>
  <si>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</si>
  <si>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</si>
  <si>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</si>
  <si>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</si>
  <si>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</si>
  <si>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</si>
  <si>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</si>
  <si>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</si>
  <si>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</si>
  <si>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</si>
  <si>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</si>
  <si>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</si>
  <si>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</si>
  <si>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</si>
  <si>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</si>
  <si>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</si>
  <si>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</si>
  <si>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</si>
  <si>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</si>
  <si>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</si>
  <si>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</si>
  <si>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</si>
  <si>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</si>
  <si>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</si>
  <si>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</si>
  <si>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</si>
  <si>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</si>
  <si>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</si>
  <si>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</si>
  <si>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</si>
  <si>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</si>
  <si>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</si>
  <si>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</si>
  <si>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</si>
  <si>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</si>
  <si>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</si>
  <si>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</si>
  <si>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</si>
  <si>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</si>
  <si>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</si>
  <si>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</si>
  <si>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</si>
  <si>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</si>
  <si>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</si>
  <si>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</si>
  <si>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</si>
  <si>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</si>
  <si>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</si>
  <si>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</si>
  <si>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</si>
  <si>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</si>
  <si>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</si>
  <si>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</si>
  <si>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</si>
  <si>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</si>
  <si>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</si>
  <si>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</si>
  <si>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</si>
  <si>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</si>
  <si>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</si>
  <si>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</si>
  <si>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</si>
  <si>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</si>
  <si>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</si>
  <si>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</si>
  <si>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</si>
  <si>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</si>
  <si>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</si>
  <si>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</si>
  <si>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</si>
  <si>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</si>
  <si>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</si>
  <si>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</si>
  <si>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</si>
  <si>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</si>
  <si>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</si>
  <si>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</si>
  <si>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</si>
  <si>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</si>
  <si>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</si>
  <si>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</si>
  <si>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</si>
  <si>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</si>
  <si>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</si>
  <si>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</si>
  <si>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</si>
  <si>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</si>
  <si>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</si>
  <si>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</si>
  <si>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</si>
  <si>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</si>
  <si>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</si>
  <si>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</si>
  <si>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</si>
  <si>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</si>
  <si>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</si>
  <si>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</si>
  <si>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</si>
  <si>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</si>
  <si>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</si>
  <si>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</si>
  <si>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</si>
  <si>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</si>
  <si>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</si>
  <si>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</si>
  <si>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</si>
  <si>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</si>
  <si>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</si>
  <si>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</si>
  <si>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</si>
  <si>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</si>
  <si>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</si>
  <si>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</si>
  <si>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</si>
  <si>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</si>
  <si>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</si>
  <si>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</si>
  <si>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</si>
  <si>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</si>
  <si>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</si>
  <si>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</si>
  <si>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</si>
  <si>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</si>
  <si>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</si>
  <si>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</si>
  <si>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</si>
  <si>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</si>
  <si>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</si>
  <si>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</si>
  <si>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</si>
  <si>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</si>
  <si>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</si>
  <si>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</si>
  <si>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</si>
  <si>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</si>
  <si>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</si>
  <si>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</si>
  <si>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</si>
  <si>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</si>
  <si>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</si>
  <si>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</si>
  <si>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</si>
  <si>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</si>
  <si>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</si>
  <si>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</si>
  <si>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</si>
  <si>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</si>
  <si>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</si>
  <si>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</si>
  <si>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</si>
  <si>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</si>
  <si>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</si>
  <si>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</si>
  <si>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</si>
  <si>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</si>
  <si>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</si>
  <si>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</si>
  <si>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</si>
  <si>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</si>
  <si>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</si>
  <si>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</si>
  <si>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</si>
  <si>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</si>
  <si>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</si>
  <si>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</si>
  <si>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</si>
  <si>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</si>
  <si>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</si>
  <si>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</si>
  <si>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</si>
  <si>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</si>
  <si>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</si>
  <si>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</si>
  <si>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</si>
  <si>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</si>
  <si>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</si>
  <si>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</si>
  <si>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</si>
  <si>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</si>
  <si>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</si>
  <si>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</si>
  <si>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</si>
  <si>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</si>
  <si>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</si>
  <si>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</si>
  <si>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</si>
  <si>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</si>
  <si>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</si>
  <si>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</si>
  <si>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</si>
  <si>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</si>
  <si>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</si>
  <si>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</si>
  <si>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</si>
  <si>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</si>
  <si>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</si>
  <si>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</si>
  <si>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</si>
  <si>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</si>
  <si>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</si>
  <si>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</si>
  <si>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</si>
  <si>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</si>
  <si>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</si>
  <si>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</si>
  <si>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</si>
  <si>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</si>
  <si>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</si>
  <si>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</si>
  <si>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</si>
  <si>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</si>
  <si>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</si>
  <si>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</si>
  <si>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</si>
  <si>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</si>
  <si>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</si>
  <si>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</si>
  <si>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</si>
  <si>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</si>
  <si>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</si>
  <si>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</si>
  <si>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</si>
  <si>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</si>
  <si>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</si>
  <si>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</si>
  <si>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</si>
  <si>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</si>
  <si>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</si>
  <si>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</si>
  <si>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</si>
  <si>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</si>
  <si>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</si>
  <si>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</si>
  <si>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</si>
  <si>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</si>
  <si>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</si>
  <si>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</si>
  <si>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</si>
  <si>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</si>
  <si>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</si>
  <si>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</si>
  <si>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</si>
  <si>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</si>
  <si>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</si>
  <si>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</si>
  <si>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</si>
  <si>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</si>
  <si>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</si>
  <si>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</si>
  <si>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</si>
  <si>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</si>
  <si>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</si>
  <si>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</si>
  <si>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</si>
  <si>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</si>
  <si>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</si>
  <si>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</si>
  <si>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</si>
  <si>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</si>
  <si>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</si>
  <si>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</si>
  <si>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</si>
  <si>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</si>
  <si>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</si>
  <si>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</si>
  <si>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</si>
  <si>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</si>
  <si>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</si>
  <si>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</si>
  <si>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</si>
  <si>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</si>
  <si>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</si>
  <si>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</si>
  <si>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</si>
  <si>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</si>
  <si>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</si>
  <si>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</si>
  <si>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</si>
  <si>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</si>
  <si>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</si>
  <si>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</si>
  <si>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</si>
  <si>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</si>
  <si>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</si>
  <si>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</si>
  <si>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</si>
  <si>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</si>
  <si>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</si>
  <si>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</si>
  <si>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</si>
  <si>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</si>
  <si>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</si>
  <si>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</si>
  <si>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</si>
  <si>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</si>
  <si>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</si>
  <si>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</si>
  <si>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</si>
  <si>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</si>
  <si>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</si>
  <si>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</si>
  <si>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</si>
  <si>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</si>
  <si>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</si>
  <si>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</si>
  <si>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</si>
  <si>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</si>
  <si>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</si>
  <si>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</si>
  <si>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</si>
  <si>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</si>
  <si>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</si>
  <si>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</si>
  <si>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</si>
  <si>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</si>
  <si>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</si>
  <si>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</si>
  <si>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</si>
  <si>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</si>
  <si>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</si>
  <si>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</si>
  <si>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</si>
  <si>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</si>
  <si>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</si>
  <si>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</si>
  <si>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</si>
  <si>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</si>
  <si>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</si>
  <si>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</si>
  <si>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</si>
  <si>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</si>
  <si>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</si>
  <si>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</si>
  <si>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</si>
  <si>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</si>
  <si>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</si>
  <si>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</si>
  <si>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</si>
  <si>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</si>
  <si>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</si>
  <si>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</si>
  <si>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</si>
  <si>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</si>
  <si>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</si>
  <si>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</si>
  <si>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</si>
  <si>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</si>
  <si>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</si>
  <si>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</si>
  <si>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</si>
  <si>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</si>
  <si>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</si>
  <si>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</si>
  <si>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</si>
  <si>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</si>
  <si>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</si>
  <si>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</si>
  <si>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</si>
  <si>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</si>
  <si>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</si>
  <si>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</si>
  <si>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</si>
  <si>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</si>
  <si>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</si>
  <si>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</si>
  <si>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</si>
  <si>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</si>
  <si>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</si>
  <si>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</si>
  <si>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</si>
  <si>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</si>
  <si>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</si>
  <si>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</si>
  <si>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</si>
  <si>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</si>
  <si>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</si>
  <si>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</si>
  <si>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</si>
  <si>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</si>
  <si>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</si>
  <si>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</si>
  <si>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</si>
  <si>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</si>
  <si>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</si>
  <si>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</si>
  <si>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</si>
  <si>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</si>
  <si>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</si>
  <si>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</si>
  <si>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</si>
  <si>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</si>
  <si>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</si>
  <si>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</si>
  <si>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</si>
  <si>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</si>
  <si>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</si>
  <si>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</si>
  <si>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</si>
  <si>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</si>
  <si>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</si>
  <si>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</si>
  <si>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</si>
  <si>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</si>
  <si>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</si>
  <si>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</si>
  <si>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</si>
  <si>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</si>
  <si>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</si>
  <si>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</si>
  <si>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</si>
  <si>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</si>
  <si>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</si>
  <si>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</si>
  <si>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</si>
  <si>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</si>
  <si>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</si>
  <si>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</si>
  <si>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</si>
  <si>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</si>
  <si>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</si>
  <si>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</si>
  <si>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</si>
  <si>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</si>
  <si>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</si>
  <si>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</si>
  <si>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</si>
  <si>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</si>
  <si>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</si>
  <si>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</si>
  <si>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</si>
  <si>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</si>
  <si>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</si>
  <si>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</si>
  <si>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</si>
  <si>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</si>
  <si>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</si>
  <si>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</si>
  <si>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</si>
  <si>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</si>
  <si>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</si>
  <si>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</si>
  <si>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</si>
  <si>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</si>
  <si>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</si>
  <si>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</si>
  <si>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</si>
  <si>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</si>
  <si>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</si>
  <si>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</si>
  <si>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</si>
  <si>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</si>
  <si>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</si>
  <si>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</si>
  <si>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</si>
  <si>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</si>
  <si>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</si>
  <si>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</si>
  <si>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</si>
  <si>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</si>
  <si>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</si>
  <si>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</si>
  <si>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</si>
  <si>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</si>
  <si>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</si>
  <si>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</si>
  <si>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</si>
  <si>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</si>
  <si>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</si>
  <si>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</si>
  <si>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</si>
  <si>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</si>
  <si>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</si>
  <si>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</si>
  <si>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</si>
  <si>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</si>
  <si>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</si>
  <si>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</si>
  <si>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</si>
  <si>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</si>
  <si>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</si>
  <si>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</si>
  <si>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</si>
  <si>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</si>
  <si>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</si>
  <si>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</si>
  <si>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</si>
  <si>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</si>
  <si>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</si>
  <si>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</si>
  <si>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</si>
  <si>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</si>
  <si>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</si>
  <si>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</si>
  <si>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</si>
  <si>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</si>
  <si>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</si>
  <si>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</si>
  <si>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</si>
  <si>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</si>
  <si>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</si>
  <si>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</si>
  <si>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</si>
  <si>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</si>
  <si>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</si>
  <si>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</si>
  <si>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</si>
  <si>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</si>
  <si>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</si>
  <si>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</si>
  <si>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</si>
  <si>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</si>
  <si>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</si>
  <si>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</si>
  <si>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</si>
  <si>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</si>
  <si>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</si>
  <si>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</si>
  <si>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</si>
  <si>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</si>
  <si>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</si>
  <si>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</si>
  <si>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</si>
  <si>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</si>
  <si>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</si>
  <si>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</si>
  <si>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</si>
  <si>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</si>
  <si>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</si>
  <si>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</si>
  <si>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</si>
  <si>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</si>
  <si>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</si>
  <si>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</si>
  <si>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</si>
  <si>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</si>
  <si>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</si>
  <si>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</si>
  <si>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</si>
  <si>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</si>
  <si>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</si>
  <si>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</si>
  <si>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</si>
  <si>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</si>
  <si>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</si>
  <si>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</si>
  <si>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</si>
  <si>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</si>
  <si>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</si>
  <si>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</si>
  <si>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</si>
  <si>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</si>
  <si>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</si>
  <si>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</si>
  <si>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</si>
  <si>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</si>
  <si>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</si>
  <si>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</si>
  <si>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</si>
  <si>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</si>
  <si>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</si>
  <si>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</si>
  <si>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</si>
  <si>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</si>
  <si>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</si>
  <si>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</si>
  <si>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</si>
  <si>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</si>
  <si>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</si>
  <si>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</si>
  <si>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</si>
  <si>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</si>
  <si>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</si>
  <si>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</si>
  <si>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</si>
  <si>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</si>
  <si>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</si>
  <si>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</si>
  <si>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</si>
  <si>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</si>
  <si>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</si>
  <si>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</si>
  <si>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</si>
  <si>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</si>
  <si>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</si>
  <si>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</si>
  <si>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</si>
  <si>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</si>
  <si>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</si>
  <si>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</si>
  <si>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</si>
  <si>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</si>
  <si>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</si>
  <si>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</si>
  <si>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</si>
  <si>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</si>
  <si>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</si>
  <si>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</si>
  <si>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</si>
  <si>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</si>
  <si>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</si>
  <si>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</si>
  <si>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</si>
  <si>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</si>
  <si>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</si>
  <si>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</si>
  <si>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</si>
  <si>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</si>
  <si>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</si>
  <si>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</si>
  <si>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</si>
  <si>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</si>
  <si>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</si>
  <si>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</si>
  <si>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</si>
  <si>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</si>
  <si>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</si>
  <si>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</si>
  <si>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</si>
  <si>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</si>
  <si>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</si>
  <si>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</si>
  <si>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</si>
  <si>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</si>
  <si>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</si>
  <si>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</si>
  <si>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</si>
  <si>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</si>
  <si>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</si>
  <si>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</si>
  <si>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</si>
  <si>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</si>
  <si>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</si>
  <si>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</si>
  <si>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</si>
  <si>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</si>
  <si>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</si>
  <si>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</si>
  <si>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</si>
  <si>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</si>
  <si>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</si>
  <si>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</si>
  <si>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</si>
  <si>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</si>
  <si>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</si>
  <si>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</si>
  <si>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</si>
  <si>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</si>
  <si>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</si>
  <si>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</si>
  <si>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</si>
  <si>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</si>
  <si>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</si>
  <si>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</si>
  <si>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</si>
  <si>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</si>
  <si>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</si>
  <si>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</si>
  <si>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</si>
  <si>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</si>
  <si>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</si>
  <si>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</si>
  <si>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</si>
  <si>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</si>
  <si>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</si>
  <si>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</si>
  <si>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</si>
  <si>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</si>
  <si>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</si>
  <si>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</si>
  <si>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</si>
  <si>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</si>
  <si>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</si>
  <si>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</si>
  <si>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</si>
  <si>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</si>
  <si>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</si>
  <si>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</si>
  <si>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</si>
  <si>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</si>
  <si>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</si>
  <si>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</si>
  <si>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</si>
  <si>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</si>
  <si>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</si>
  <si>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</si>
  <si>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</si>
  <si>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</si>
  <si>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</si>
  <si>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</si>
  <si>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</si>
  <si>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</si>
  <si>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</si>
  <si>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</si>
  <si>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</si>
  <si>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</si>
  <si>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</si>
  <si>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</si>
  <si>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</si>
  <si>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</si>
  <si>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</si>
  <si>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</si>
  <si>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</si>
  <si>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</si>
  <si>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</si>
  <si>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</si>
  <si>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</si>
  <si>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</si>
  <si>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</si>
  <si>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</si>
  <si>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</si>
  <si>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</si>
  <si>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</si>
  <si>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</si>
  <si>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</si>
  <si>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</si>
  <si>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</si>
  <si>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</si>
  <si>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</si>
  <si>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</si>
  <si>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</si>
  <si>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</si>
  <si>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</si>
  <si>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</si>
  <si>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</si>
  <si>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</si>
  <si>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</si>
  <si>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</si>
  <si>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</si>
  <si>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</si>
  <si>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</si>
  <si>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</si>
  <si>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</si>
  <si>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</si>
  <si>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</si>
  <si>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</si>
  <si>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</si>
  <si>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</si>
  <si>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</si>
  <si>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</si>
  <si>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</si>
  <si>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</si>
  <si>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</si>
  <si>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</si>
  <si>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</si>
  <si>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</si>
  <si>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</si>
  <si>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</si>
  <si>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</si>
  <si>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</si>
  <si>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</si>
  <si>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</si>
  <si>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</si>
  <si>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</si>
  <si>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</si>
  <si>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</si>
  <si>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</si>
  <si>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</si>
  <si>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</si>
  <si>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</si>
  <si>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</si>
  <si>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</si>
  <si>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</si>
  <si>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</si>
  <si>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</si>
  <si>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</si>
  <si>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</si>
  <si>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</si>
  <si>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</si>
  <si>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</si>
  <si>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</si>
  <si>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</si>
  <si>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</si>
  <si>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</si>
  <si>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</si>
  <si>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</si>
  <si>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</si>
  <si>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</si>
  <si>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</si>
  <si>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</si>
  <si>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</si>
  <si>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</si>
  <si>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</si>
  <si>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</si>
  <si>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</si>
  <si>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</si>
  <si>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</si>
  <si>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</si>
  <si>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</si>
  <si>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</si>
  <si>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</si>
  <si>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</si>
  <si>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</si>
  <si>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</si>
  <si>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</si>
  <si>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</si>
  <si>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</si>
  <si>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</si>
  <si>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</si>
  <si>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</si>
  <si>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</si>
  <si>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</si>
  <si>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</si>
  <si>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</si>
  <si>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</si>
  <si>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</si>
  <si>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</si>
  <si>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</si>
  <si>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</si>
  <si>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</si>
  <si>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</si>
  <si>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</si>
  <si>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</si>
  <si>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</si>
  <si>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</si>
  <si>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</si>
  <si>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</si>
  <si>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</si>
  <si>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</si>
  <si>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</si>
  <si>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</si>
  <si>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</si>
  <si>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</si>
  <si>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</si>
  <si>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</si>
  <si>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</si>
  <si>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</si>
  <si>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</si>
  <si>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</si>
  <si>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</si>
  <si>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</si>
  <si>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</si>
  <si>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</si>
  <si>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</si>
  <si>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</si>
  <si>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</si>
  <si>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</si>
  <si>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</si>
  <si>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</si>
  <si>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</si>
  <si>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</si>
  <si>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</si>
  <si>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</si>
  <si>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</si>
  <si>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</si>
  <si>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</si>
  <si>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</si>
  <si>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</si>
  <si>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</si>
  <si>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</si>
  <si>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</si>
  <si>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</si>
  <si>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</si>
  <si>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</si>
  <si>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</si>
  <si>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</si>
  <si>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</si>
  <si>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</si>
  <si>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</si>
  <si>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</si>
  <si>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</si>
  <si>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</si>
  <si>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</si>
  <si>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</si>
  <si>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</si>
  <si>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</si>
  <si>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</si>
  <si>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</si>
  <si>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</si>
  <si>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</si>
  <si>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</si>
  <si>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</si>
  <si>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</si>
  <si>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</si>
  <si>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</si>
  <si>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</si>
  <si>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</si>
  <si>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</si>
  <si>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</si>
  <si>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</si>
  <si>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</si>
  <si>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</si>
  <si>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</si>
  <si>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</si>
  <si>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</si>
  <si>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</si>
  <si>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</si>
  <si>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</si>
  <si>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</si>
  <si>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</si>
  <si>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</si>
  <si>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</si>
  <si>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</si>
  <si>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</si>
  <si>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</si>
  <si>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</si>
  <si>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</si>
  <si>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</si>
  <si>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</si>
  <si>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</si>
  <si>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</si>
  <si>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</si>
  <si>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</si>
  <si>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</si>
  <si>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</si>
  <si>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</si>
  <si>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</si>
  <si>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</si>
  <si>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</si>
  <si>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</si>
  <si>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</si>
  <si>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</si>
  <si>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</si>
  <si>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</si>
  <si>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</si>
  <si>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</si>
  <si>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</si>
  <si>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</si>
  <si>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</si>
  <si>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</si>
  <si>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</si>
  <si>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</si>
  <si>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</si>
  <si>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</si>
  <si>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</si>
  <si>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</si>
  <si>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</si>
  <si>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</si>
  <si>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</si>
  <si>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</si>
  <si>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</si>
  <si>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</si>
  <si>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</si>
  <si>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</si>
  <si>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</si>
  <si>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</si>
  <si>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</si>
  <si>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</si>
  <si>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</si>
  <si>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</si>
  <si>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</si>
  <si>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</si>
  <si>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</si>
  <si>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</si>
  <si>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</si>
  <si>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</si>
  <si>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</si>
  <si>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</si>
  <si>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</si>
  <si>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</si>
  <si>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</si>
  <si>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</si>
  <si>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</si>
  <si>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</si>
  <si>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</si>
  <si>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</si>
  <si>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</si>
  <si>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</si>
  <si>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</si>
  <si>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</si>
  <si>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</si>
  <si>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</si>
  <si>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</si>
  <si>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</si>
  <si>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</si>
  <si>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</si>
  <si>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</si>
  <si>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</si>
  <si>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</si>
  <si>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</si>
  <si>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</si>
  <si>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</si>
  <si>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</si>
  <si>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</si>
  <si>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</si>
  <si>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</si>
  <si>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</si>
  <si>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</si>
  <si>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</si>
  <si>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</si>
  <si>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</si>
  <si>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</si>
  <si>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</si>
  <si>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</si>
  <si>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</si>
  <si>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</si>
  <si>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</si>
  <si>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</si>
  <si>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</si>
  <si>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</si>
  <si>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</si>
  <si>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</si>
  <si>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</si>
  <si>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</si>
  <si>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</si>
  <si>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</si>
  <si>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</si>
  <si>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</si>
  <si>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</si>
  <si>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</si>
  <si>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</si>
  <si>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</si>
  <si>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</si>
  <si>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</si>
  <si>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</si>
  <si>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</si>
  <si>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</si>
  <si>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</si>
  <si>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</si>
  <si>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</si>
  <si>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</si>
  <si>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</si>
  <si>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</si>
  <si>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</si>
  <si>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</si>
  <si>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</si>
  <si>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</si>
  <si>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</si>
  <si>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</si>
  <si>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</si>
  <si>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</si>
  <si>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</si>
  <si>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</si>
  <si>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</si>
  <si>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</si>
  <si>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</si>
  <si>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</si>
  <si>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</si>
  <si>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</si>
  <si>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</si>
  <si>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</si>
  <si>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</si>
  <si>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</si>
  <si>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</si>
  <si>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</si>
  <si>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</si>
  <si>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</si>
  <si>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</si>
  <si>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</si>
  <si>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</si>
  <si>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</si>
  <si>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</si>
  <si>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</si>
  <si>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</si>
  <si>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</si>
  <si>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</si>
  <si>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</si>
  <si>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</si>
  <si>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</si>
  <si>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</si>
  <si>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</si>
  <si>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</si>
  <si>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</si>
  <si>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</si>
  <si>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</si>
  <si>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</si>
  <si>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</si>
  <si>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</si>
  <si>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</si>
  <si>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</si>
  <si>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</si>
  <si>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</si>
  <si>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</si>
  <si>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</si>
  <si>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</si>
  <si>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</si>
  <si>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</si>
  <si>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</si>
  <si>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</si>
  <si>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</si>
  <si>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</si>
  <si>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</si>
  <si>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</si>
  <si>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</si>
  <si>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</si>
  <si>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</si>
  <si>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</si>
  <si>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</si>
  <si>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</si>
  <si>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</si>
  <si>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</si>
  <si>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</si>
  <si>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</si>
  <si>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</si>
  <si>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</si>
  <si>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</si>
  <si>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</si>
  <si>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</si>
  <si>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</si>
  <si>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</si>
  <si>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</si>
  <si>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</si>
  <si>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</si>
  <si>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</si>
  <si>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</si>
  <si>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</si>
  <si>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</si>
  <si>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</si>
  <si>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</si>
  <si>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</si>
  <si>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</si>
  <si>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</si>
  <si>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</si>
  <si>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</si>
  <si>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</si>
  <si>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</si>
  <si>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</si>
  <si>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</si>
  <si>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</si>
  <si>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</si>
  <si>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</si>
  <si>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</si>
  <si>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</si>
  <si>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</si>
  <si>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</si>
  <si>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</si>
  <si>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</si>
  <si>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</si>
  <si>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</si>
  <si>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</si>
  <si>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</si>
  <si>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</si>
  <si>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</si>
  <si>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</si>
  <si>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</si>
  <si>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</si>
  <si>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</si>
  <si>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</si>
  <si>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</si>
  <si>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</si>
  <si>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</si>
  <si>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</si>
  <si>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</si>
  <si>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</si>
  <si>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</si>
  <si>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</si>
  <si>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</si>
  <si>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</si>
  <si>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</si>
  <si>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</si>
  <si>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</si>
  <si>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</si>
  <si>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</si>
  <si>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</si>
  <si>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</si>
  <si>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</si>
  <si>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</si>
  <si>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</si>
  <si>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</si>
  <si>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</si>
  <si>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</si>
  <si>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</si>
  <si>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</si>
  <si>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</si>
  <si>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</si>
  <si>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</si>
  <si>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</si>
  <si>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</si>
  <si>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</si>
  <si>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</si>
  <si>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</si>
  <si>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</si>
  <si>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</si>
  <si>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</si>
  <si>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</si>
  <si>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</si>
  <si>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</si>
  <si>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</si>
  <si>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</si>
  <si>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</si>
  <si>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</si>
  <si>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</si>
  <si>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</si>
  <si>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</si>
  <si>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</si>
  <si>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</si>
  <si>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</si>
  <si>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</si>
  <si>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</si>
  <si>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</si>
  <si>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</si>
  <si>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</si>
  <si>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</si>
  <si>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</si>
  <si>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</si>
  <si>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</si>
  <si>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</si>
  <si>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</si>
  <si>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</si>
  <si>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</si>
  <si>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</si>
  <si>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</si>
  <si>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</si>
  <si>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</si>
  <si>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</si>
  <si>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</si>
  <si>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</si>
  <si>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</si>
  <si>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</si>
  <si>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</si>
  <si>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</si>
  <si>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</si>
  <si>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</si>
  <si>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</si>
  <si>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</si>
  <si>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</si>
  <si>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</si>
  <si>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</si>
  <si>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</si>
  <si>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</si>
  <si>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</si>
  <si>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</si>
  <si>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</si>
  <si>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</si>
  <si>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</si>
  <si>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</si>
  <si>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</si>
  <si>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</si>
  <si>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</si>
  <si>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</si>
  <si>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</si>
  <si>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</si>
  <si>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</si>
  <si>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</si>
  <si>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</si>
  <si>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</si>
  <si>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</si>
  <si>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</si>
  <si>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</si>
  <si>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</si>
  <si>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</si>
  <si>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</si>
  <si>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</si>
  <si>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</si>
  <si>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</si>
  <si>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</si>
  <si>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</si>
  <si>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</si>
  <si>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</si>
  <si>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</si>
  <si>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</si>
  <si>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</si>
  <si>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</si>
  <si>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</si>
  <si>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</si>
  <si>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</si>
  <si>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</si>
  <si>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</si>
  <si>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</si>
  <si>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</si>
  <si>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</si>
  <si>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</si>
  <si>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</si>
  <si>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</si>
  <si>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</si>
  <si>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</si>
  <si>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</si>
  <si>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</si>
  <si>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</si>
  <si>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</si>
  <si>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</si>
  <si>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</si>
  <si>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</si>
  <si>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</si>
  <si>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</si>
  <si>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</si>
  <si>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</si>
  <si>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</si>
  <si>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</si>
  <si>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</si>
  <si>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</si>
  <si>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</si>
  <si>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</si>
  <si>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</si>
  <si>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</si>
  <si>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</si>
  <si>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</si>
  <si>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</si>
  <si>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</si>
  <si>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</si>
  <si>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</si>
  <si>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</si>
  <si>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</si>
  <si>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</si>
  <si>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</si>
  <si>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</si>
  <si>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</si>
  <si>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</si>
  <si>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</si>
  <si>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</si>
  <si>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</si>
  <si>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</si>
  <si>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</si>
  <si>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</si>
  <si>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</si>
  <si>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</si>
  <si>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</si>
  <si>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</si>
  <si>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</si>
  <si>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</si>
  <si>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</si>
  <si>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</si>
  <si>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</si>
  <si>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</si>
  <si>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</si>
  <si>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</si>
  <si>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</si>
  <si>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</si>
  <si>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</si>
  <si>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</si>
  <si>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</si>
  <si>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</si>
  <si>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</si>
  <si>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</si>
  <si>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</si>
  <si>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</si>
  <si>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</si>
  <si>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</si>
  <si>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</si>
  <si>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</si>
  <si>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</si>
  <si>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</si>
  <si>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</si>
  <si>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</si>
  <si>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</si>
  <si>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</si>
  <si>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</si>
  <si>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</si>
  <si>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</si>
  <si>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</si>
  <si>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</si>
  <si>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</si>
  <si>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</si>
  <si>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</si>
  <si>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</si>
  <si>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</si>
  <si>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</si>
  <si>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</si>
  <si>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</si>
  <si>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</si>
  <si>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</si>
  <si>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</si>
  <si>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</si>
  <si>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</si>
  <si>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</si>
  <si>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</si>
  <si>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</si>
  <si>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</si>
  <si>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</si>
  <si>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</si>
  <si>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</si>
  <si>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</si>
  <si>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</si>
  <si>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</si>
  <si>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</si>
  <si>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</si>
  <si>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</si>
  <si>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</si>
  <si>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</si>
  <si>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</si>
  <si>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</si>
  <si>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</si>
  <si>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</si>
  <si>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</si>
  <si>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</si>
  <si>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</si>
  <si>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</si>
  <si>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</si>
  <si>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</si>
  <si>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</si>
  <si>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</si>
  <si>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</si>
  <si>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</si>
  <si>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</si>
  <si>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</si>
  <si>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</si>
  <si>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</si>
  <si>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</si>
  <si>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</si>
  <si>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</si>
  <si>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</si>
  <si>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</si>
  <si>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</si>
  <si>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</si>
  <si>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</si>
  <si>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</si>
  <si>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</si>
  <si>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</si>
  <si>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</si>
  <si>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</si>
  <si>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</si>
  <si>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</si>
  <si>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</si>
  <si>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</si>
  <si>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</si>
  <si>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</si>
  <si>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</si>
  <si>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</si>
  <si>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</si>
  <si>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</si>
  <si>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</si>
  <si>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</si>
  <si>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</si>
  <si>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</si>
  <si>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</si>
  <si>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</si>
  <si>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</si>
  <si>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</si>
  <si>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</si>
  <si>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</si>
  <si>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</si>
  <si>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</si>
  <si>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</si>
  <si>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</si>
  <si>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</si>
  <si>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</si>
  <si>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</si>
  <si>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</si>
  <si>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</si>
  <si>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</si>
  <si>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</si>
  <si>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</si>
  <si>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</si>
  <si>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</si>
  <si>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</si>
  <si>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</si>
  <si>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</si>
  <si>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</si>
  <si>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</si>
  <si>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</si>
  <si>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</si>
  <si>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</si>
  <si>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</si>
  <si>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</si>
  <si>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</si>
  <si>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</si>
  <si>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</si>
  <si>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</si>
  <si>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</si>
  <si>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</si>
  <si>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</si>
  <si>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</si>
  <si>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</si>
  <si>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</si>
  <si>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</si>
  <si>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</si>
  <si>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</si>
  <si>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</si>
  <si>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</si>
  <si>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</si>
  <si>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</si>
  <si>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</si>
  <si>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</si>
  <si>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</si>
  <si>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</si>
  <si>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</si>
  <si>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</si>
  <si>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</si>
  <si>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</si>
  <si>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</si>
  <si>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</si>
  <si>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</si>
  <si>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</si>
  <si>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</si>
  <si>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</si>
  <si>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</si>
  <si>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</si>
  <si>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</si>
  <si>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</si>
  <si>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</si>
  <si>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</si>
  <si>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</si>
  <si>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</si>
  <si>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</si>
  <si>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</si>
  <si>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</si>
  <si>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</si>
  <si>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</si>
  <si>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</si>
  <si>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</si>
  <si>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</si>
  <si>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</si>
  <si>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</si>
  <si>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</si>
  <si>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</si>
  <si>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</si>
  <si>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</si>
  <si>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</si>
  <si>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</si>
  <si>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</si>
  <si>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</si>
  <si>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</si>
  <si>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</si>
  <si>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</si>
  <si>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</si>
  <si>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</si>
  <si>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</si>
  <si>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</si>
  <si>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</si>
  <si>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</si>
  <si>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</si>
  <si>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</si>
  <si>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</si>
  <si>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</si>
  <si>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</si>
  <si>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</si>
  <si>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</si>
  <si>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</si>
  <si>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</si>
  <si>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</si>
  <si>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</si>
  <si>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</si>
  <si>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</si>
  <si>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</si>
  <si>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</si>
  <si>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</si>
  <si>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</si>
  <si>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</si>
  <si>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</si>
  <si>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</si>
  <si>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</si>
  <si>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</si>
  <si>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</si>
  <si>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</si>
  <si>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</si>
  <si>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</si>
  <si>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</si>
  <si>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</si>
  <si>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</si>
  <si>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</si>
  <si>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</si>
  <si>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</si>
  <si>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</si>
  <si>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</si>
  <si>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</si>
  <si>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</si>
  <si>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</si>
  <si>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</si>
  <si>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</si>
  <si>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</si>
  <si>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</si>
  <si>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</si>
  <si>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</si>
  <si>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</si>
  <si>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</si>
  <si>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</si>
  <si>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</si>
  <si>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</si>
  <si>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</si>
  <si>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</si>
  <si>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</si>
  <si>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</si>
  <si>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</si>
  <si>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</si>
  <si>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</si>
  <si>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</si>
  <si>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</si>
  <si>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</si>
  <si>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</si>
  <si>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</si>
  <si>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</si>
  <si>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</si>
  <si>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</si>
  <si>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</si>
  <si>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</si>
  <si>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</si>
  <si>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</si>
  <si>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</si>
  <si>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</si>
  <si>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</si>
  <si>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</si>
  <si>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</si>
  <si>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</si>
  <si>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</si>
  <si>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</si>
  <si>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</si>
  <si>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</si>
  <si>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</si>
  <si>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</si>
  <si>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</si>
  <si>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</si>
  <si>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</si>
  <si>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</si>
  <si>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</si>
  <si>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</si>
  <si>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</si>
  <si>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</si>
  <si>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</si>
  <si>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</si>
  <si>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</si>
  <si>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</si>
  <si>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</si>
  <si>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</si>
  <si>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</si>
  <si>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</si>
  <si>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</si>
  <si>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</si>
  <si>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</si>
  <si>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</si>
  <si>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</si>
  <si>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</si>
  <si>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</si>
  <si>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</si>
  <si>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</si>
  <si>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</si>
  <si>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</si>
  <si>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</si>
  <si>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</si>
  <si>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</si>
  <si>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</si>
  <si>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</si>
  <si>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</si>
  <si>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</si>
  <si>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</si>
  <si>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</si>
  <si>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</si>
  <si>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</si>
  <si>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</si>
  <si>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</si>
  <si>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</si>
  <si>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</si>
  <si>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</si>
  <si>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</si>
  <si>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</si>
  <si>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</si>
  <si>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</si>
  <si>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</si>
  <si>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</si>
  <si>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</si>
  <si>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</si>
  <si>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</si>
  <si>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</si>
  <si>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</si>
  <si>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</si>
  <si>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</si>
  <si>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</si>
  <si>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</si>
  <si>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</si>
  <si>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</si>
  <si>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</si>
  <si>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</si>
  <si>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</si>
  <si>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</si>
  <si>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</si>
  <si>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</si>
  <si>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</si>
  <si>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</si>
  <si>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</si>
  <si>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</si>
  <si>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</si>
  <si>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</si>
  <si>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</si>
  <si>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</si>
  <si>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</si>
  <si>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</si>
  <si>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</si>
  <si>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</si>
  <si>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</si>
  <si>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</si>
  <si>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</si>
  <si>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</si>
  <si>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</si>
  <si>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</si>
  <si>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</si>
  <si>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</si>
  <si>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</si>
  <si>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</si>
  <si>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</si>
  <si>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</si>
  <si>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</si>
  <si>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</si>
  <si>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</si>
  <si>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</si>
  <si>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</si>
  <si>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</si>
  <si>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</si>
  <si>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</si>
  <si>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</si>
  <si>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</si>
  <si>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</si>
  <si>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</si>
  <si>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</si>
  <si>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</si>
  <si>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</si>
  <si>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</si>
  <si>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</si>
  <si>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</si>
  <si>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</si>
  <si>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</si>
  <si>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</si>
  <si>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</si>
  <si>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</si>
  <si>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</si>
  <si>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</si>
  <si>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</si>
  <si>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</si>
  <si>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</si>
  <si>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</si>
  <si>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</si>
  <si>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</si>
  <si>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</si>
  <si>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</si>
  <si>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</si>
  <si>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</si>
  <si>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</si>
  <si>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</si>
  <si>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</si>
  <si>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</si>
  <si>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</si>
  <si>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</si>
  <si>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</si>
  <si>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</si>
  <si>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</si>
  <si>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</si>
  <si>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</si>
  <si>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</si>
  <si>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</si>
  <si>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</si>
  <si>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</si>
  <si>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</si>
  <si>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</si>
  <si>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</si>
  <si>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</si>
  <si>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</si>
  <si>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</si>
  <si>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</si>
  <si>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</si>
  <si>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</si>
  <si>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</si>
  <si>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</si>
  <si>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</si>
  <si>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</si>
  <si>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</si>
  <si>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</si>
  <si>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</si>
  <si>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</si>
  <si>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</si>
  <si>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</si>
  <si>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</si>
  <si>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</si>
  <si>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</si>
  <si>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</si>
  <si>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</si>
  <si>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</si>
  <si>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</si>
  <si>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</si>
  <si>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</si>
  <si>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</si>
  <si>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</si>
  <si>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</si>
  <si>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</si>
  <si>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</si>
  <si>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</si>
  <si>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</si>
  <si>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</si>
  <si>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</si>
  <si>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</si>
  <si>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</si>
  <si>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</si>
  <si>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</si>
  <si>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</si>
  <si>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</si>
  <si>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</si>
  <si>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</si>
  <si>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</si>
  <si>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</si>
  <si>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</si>
  <si>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</si>
  <si>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</si>
  <si>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</si>
  <si>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</si>
  <si>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</si>
  <si>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</si>
  <si>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</si>
  <si>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</si>
  <si>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</si>
  <si>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</si>
  <si>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</si>
  <si>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</si>
  <si>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</si>
  <si>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</si>
  <si>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</si>
  <si>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</si>
  <si>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</si>
  <si>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</si>
  <si>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</si>
  <si>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</si>
  <si>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</si>
  <si>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</si>
  <si>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</si>
  <si>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</si>
  <si>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</si>
  <si>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</si>
  <si>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</si>
  <si>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</si>
  <si>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</si>
  <si>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</si>
  <si>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</si>
  <si>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</si>
  <si>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</si>
  <si>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</si>
  <si>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</si>
  <si>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</si>
  <si>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</si>
  <si>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</si>
  <si>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</si>
  <si>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</si>
  <si>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</si>
  <si>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</si>
  <si>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</si>
  <si>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</si>
  <si>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</si>
  <si>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</si>
  <si>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</si>
  <si>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</si>
  <si>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</si>
  <si>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</si>
  <si>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</si>
  <si>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</si>
  <si>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</si>
  <si>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</si>
  <si>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</si>
  <si>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</si>
  <si>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</si>
  <si>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</si>
  <si>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</si>
  <si>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</si>
  <si>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</si>
  <si>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</si>
  <si>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</si>
  <si>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</si>
  <si>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</si>
  <si>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</si>
  <si>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</si>
  <si>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</si>
  <si>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</si>
  <si>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</si>
  <si>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</si>
  <si>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</si>
  <si>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</si>
  <si>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</si>
  <si>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</si>
  <si>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</si>
  <si>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</si>
  <si>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</si>
  <si>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</si>
  <si>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</si>
  <si>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</si>
  <si>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</si>
  <si>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</si>
  <si>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</si>
  <si>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</si>
  <si>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</si>
  <si>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</si>
  <si>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</si>
  <si>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</si>
  <si>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</si>
  <si>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</si>
  <si>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</si>
  <si>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</si>
  <si>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</si>
  <si>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</si>
  <si>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</si>
  <si>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</si>
  <si>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</si>
  <si>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</si>
  <si>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</si>
  <si>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</si>
  <si>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</si>
  <si>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</si>
  <si>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</si>
  <si>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</si>
  <si>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</si>
  <si>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</si>
  <si>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</si>
  <si>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</si>
  <si>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</si>
  <si>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</si>
  <si>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</si>
  <si>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</si>
  <si>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</si>
  <si>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</si>
  <si>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</si>
  <si>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</si>
  <si>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</si>
  <si>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</si>
  <si>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</si>
  <si>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</si>
  <si>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</si>
  <si>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</si>
  <si>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</si>
  <si>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</si>
  <si>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</si>
  <si>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</si>
  <si>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</si>
  <si>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</si>
  <si>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</si>
  <si>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</si>
  <si>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</si>
  <si>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</si>
  <si>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</si>
  <si>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</si>
  <si>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</si>
  <si>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</si>
  <si>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</si>
  <si>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</si>
  <si>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</si>
  <si>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</si>
  <si>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</si>
  <si>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</si>
  <si>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</si>
  <si>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</si>
  <si>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</si>
  <si>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</si>
  <si>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</si>
  <si>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</si>
  <si>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</si>
  <si>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</si>
  <si>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</si>
  <si>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</si>
  <si>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</si>
  <si>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</si>
  <si>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</si>
  <si>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</si>
  <si>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</si>
  <si>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</si>
  <si>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</si>
  <si>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</si>
  <si>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</si>
  <si>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</si>
  <si>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</si>
  <si>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</si>
  <si>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</si>
  <si>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</si>
  <si>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</si>
  <si>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</si>
  <si>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</si>
  <si>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</si>
  <si>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</si>
  <si>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</si>
  <si>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</si>
  <si>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</si>
  <si>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</si>
  <si>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</si>
  <si>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</si>
  <si>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</si>
  <si>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</si>
  <si>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</si>
  <si>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</si>
  <si>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</si>
  <si>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</si>
  <si>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</si>
  <si>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</si>
  <si>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</si>
  <si>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</si>
  <si>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</si>
  <si>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</si>
  <si>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</si>
  <si>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</si>
  <si>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</si>
  <si>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</si>
  <si>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</si>
  <si>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</si>
  <si>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</si>
  <si>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</si>
  <si>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</si>
  <si>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</si>
  <si>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</si>
  <si>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</si>
  <si>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</si>
  <si>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</si>
  <si>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</si>
  <si>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</si>
  <si>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</si>
  <si>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</si>
  <si>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</si>
  <si>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</si>
  <si>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</si>
  <si>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</si>
  <si>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</si>
  <si>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</si>
  <si>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</si>
  <si>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</si>
  <si>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</si>
  <si>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</si>
  <si>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</si>
  <si>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</si>
  <si>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</si>
  <si>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</si>
  <si>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</si>
  <si>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</si>
  <si>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</si>
  <si>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</si>
  <si>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</si>
  <si>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</si>
  <si>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</si>
  <si>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</si>
  <si>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</si>
  <si>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</si>
  <si>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</si>
  <si>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</si>
  <si>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</si>
  <si>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</si>
  <si>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</si>
  <si>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</si>
  <si>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</si>
  <si>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</si>
  <si>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</si>
  <si>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</si>
  <si>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</si>
  <si>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</si>
  <si>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</si>
  <si>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</si>
  <si>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</si>
  <si>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</si>
  <si>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</si>
  <si>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</si>
  <si>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</si>
  <si>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</si>
  <si>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</si>
  <si>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</si>
  <si>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</si>
  <si>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</si>
  <si>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</si>
  <si>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</si>
  <si>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</si>
  <si>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</si>
  <si>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</si>
  <si>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</si>
  <si>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</si>
  <si>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</si>
  <si>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</si>
  <si>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</si>
  <si>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</si>
  <si>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</si>
  <si>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</si>
  <si>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</si>
  <si>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</si>
  <si>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</si>
  <si>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</si>
  <si>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</si>
  <si>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</si>
  <si>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</si>
  <si>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</si>
  <si>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</si>
  <si>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</si>
  <si>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</si>
  <si>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</si>
  <si>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</si>
  <si>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</si>
  <si>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</si>
  <si>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</si>
  <si>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</si>
  <si>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</si>
  <si>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</si>
  <si>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</si>
  <si>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</si>
  <si>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</si>
  <si>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</si>
  <si>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</si>
  <si>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</si>
  <si>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</si>
  <si>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</si>
  <si>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</si>
  <si>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</si>
  <si>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</si>
  <si>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</si>
  <si>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</si>
  <si>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</si>
  <si>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</si>
  <si>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</si>
  <si>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</si>
  <si>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</si>
  <si>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</si>
  <si>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</si>
  <si>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</si>
  <si>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</si>
  <si>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</si>
  <si>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</si>
  <si>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</si>
  <si>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</si>
  <si>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</si>
  <si>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</si>
  <si>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</si>
  <si>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</si>
  <si>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</si>
  <si>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</si>
  <si>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</si>
  <si>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</si>
  <si>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</si>
  <si>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</si>
  <si>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</si>
  <si>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</si>
  <si>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</si>
  <si>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</si>
  <si>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</si>
  <si>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</si>
  <si>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</si>
  <si>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</si>
  <si>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</si>
  <si>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</si>
  <si>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</si>
  <si>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</si>
  <si>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</si>
  <si>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</si>
  <si>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</si>
  <si>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</si>
  <si>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</si>
  <si>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</si>
  <si>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</si>
  <si>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</si>
  <si>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</si>
  <si>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</si>
  <si>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</si>
  <si>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</si>
  <si>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</si>
  <si>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</si>
  <si>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</si>
  <si>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</si>
  <si>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</si>
  <si>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</si>
  <si>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</si>
  <si>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</si>
  <si>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</si>
  <si>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</si>
  <si>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</si>
  <si>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</si>
  <si>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</si>
  <si>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</si>
  <si>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</si>
  <si>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</si>
  <si>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</si>
  <si>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</si>
  <si>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</si>
  <si>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</si>
  <si>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</si>
  <si>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</si>
  <si>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</si>
  <si>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</si>
  <si>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</si>
  <si>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</si>
  <si>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</si>
  <si>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</si>
  <si>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</si>
  <si>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</si>
  <si>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</si>
  <si>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</si>
  <si>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</si>
  <si>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</si>
  <si>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</si>
  <si>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</si>
  <si>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</si>
  <si>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</si>
  <si>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</si>
  <si>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</si>
  <si>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</si>
  <si>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</si>
  <si>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</si>
  <si>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</si>
  <si>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</si>
  <si>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</si>
  <si>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</si>
  <si>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</si>
  <si>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</si>
  <si>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</si>
  <si>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</si>
  <si>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</si>
  <si>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</si>
  <si>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</si>
  <si>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</si>
  <si>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</si>
  <si>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</si>
  <si>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</si>
  <si>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</si>
  <si>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</si>
  <si>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</si>
  <si>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</si>
  <si>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</si>
  <si>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</si>
  <si>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</si>
  <si>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</si>
  <si>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</si>
  <si>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</si>
  <si>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</si>
  <si>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</si>
  <si>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</si>
  <si>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</si>
  <si>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</si>
  <si>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</si>
  <si>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</si>
  <si>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</si>
  <si>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</si>
  <si>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</si>
  <si>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</si>
  <si>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</si>
  <si>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</si>
  <si>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</si>
  <si>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</si>
  <si>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</si>
  <si>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</si>
  <si>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</si>
  <si>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</si>
  <si>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</si>
  <si>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</si>
  <si>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</si>
  <si>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</si>
  <si>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</si>
  <si>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</si>
  <si>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</si>
  <si>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</si>
  <si>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</si>
  <si>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</si>
  <si>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</si>
  <si>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</si>
  <si>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</si>
  <si>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</si>
  <si>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</si>
  <si>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</si>
  <si>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</si>
  <si>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</si>
  <si>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</si>
  <si>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</si>
  <si>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</si>
  <si>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</si>
  <si>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</si>
  <si>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</si>
  <si>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</si>
  <si>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</si>
  <si>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</si>
  <si>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</si>
  <si>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</si>
  <si>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</si>
  <si>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</si>
  <si>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</si>
  <si>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</si>
  <si>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</si>
  <si>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</si>
  <si>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</si>
  <si>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</si>
  <si>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</si>
  <si>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</si>
  <si>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</si>
  <si>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</si>
  <si>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</si>
  <si>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</si>
  <si>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</si>
  <si>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</si>
  <si>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</si>
  <si>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</si>
  <si>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</si>
  <si>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</si>
  <si>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</si>
  <si>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</si>
  <si>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</si>
  <si>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</si>
  <si>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</si>
  <si>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</si>
  <si>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</si>
  <si>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</si>
  <si>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</si>
  <si>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</si>
  <si>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</si>
  <si>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</si>
  <si>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</si>
  <si>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</si>
  <si>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</si>
  <si>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</si>
  <si>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</si>
  <si>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</si>
  <si>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</si>
  <si>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</si>
  <si>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</si>
  <si>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</si>
  <si>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</si>
  <si>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</si>
  <si>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</si>
  <si>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</si>
  <si>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</si>
  <si>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</si>
  <si>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</si>
  <si>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</si>
  <si>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</si>
  <si>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</si>
  <si>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</si>
  <si>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</si>
  <si>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</si>
  <si>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</si>
  <si>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</si>
  <si>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</si>
  <si>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</si>
  <si>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</si>
  <si>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</si>
  <si>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</si>
  <si>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</si>
  <si>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</si>
  <si>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</si>
  <si>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</si>
  <si>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</si>
  <si>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</si>
  <si>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</si>
  <si>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</si>
  <si>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</si>
  <si>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</si>
  <si>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</si>
  <si>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</si>
  <si>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</si>
  <si>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</si>
  <si>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</si>
  <si>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</si>
  <si>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</si>
  <si>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</si>
  <si>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</si>
  <si>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</si>
  <si>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</si>
  <si>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</si>
  <si>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</si>
  <si>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</si>
  <si>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</si>
  <si>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</si>
  <si>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</si>
  <si>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</si>
  <si>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</si>
  <si>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</si>
  <si>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</si>
  <si>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</si>
  <si>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</si>
  <si>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</si>
  <si>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</si>
  <si>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</si>
  <si>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</si>
  <si>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</si>
  <si>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</si>
  <si>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</si>
  <si>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</si>
  <si>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</si>
  <si>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</si>
  <si>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</si>
  <si>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</si>
  <si>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</si>
  <si>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</si>
  <si>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</si>
  <si>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</si>
  <si>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</si>
  <si>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</si>
  <si>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</si>
  <si>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</si>
  <si>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</si>
  <si>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</si>
  <si>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</si>
  <si>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</si>
  <si>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</si>
  <si>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</si>
  <si>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</si>
  <si>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</si>
  <si>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</si>
  <si>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</si>
  <si>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</si>
  <si>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</si>
  <si>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</si>
  <si>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</si>
  <si>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</si>
  <si>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</si>
  <si>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</si>
  <si>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</si>
  <si>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</si>
  <si>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</si>
  <si>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</si>
  <si>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</si>
  <si>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</si>
  <si>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</si>
  <si>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</si>
  <si>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</si>
  <si>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</si>
  <si>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</si>
  <si>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</si>
  <si>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</si>
  <si>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</si>
  <si>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</si>
  <si>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</si>
  <si>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</si>
  <si>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</si>
  <si>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</si>
  <si>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</si>
  <si>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</si>
  <si>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</si>
  <si>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</si>
  <si>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</si>
  <si>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</si>
  <si>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</si>
  <si>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</si>
  <si>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</si>
  <si>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</si>
  <si>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</si>
  <si>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</si>
  <si>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</si>
  <si>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</si>
  <si>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</si>
  <si>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</si>
  <si>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</si>
  <si>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</si>
  <si>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</si>
  <si>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</si>
  <si>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</si>
  <si>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</si>
  <si>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</si>
  <si>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</si>
  <si>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</si>
  <si>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</si>
  <si>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</si>
  <si>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</si>
  <si>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</si>
  <si>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</si>
  <si>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</si>
  <si>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</si>
  <si>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</si>
  <si>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</si>
  <si>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</si>
  <si>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</si>
  <si>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</si>
  <si>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</si>
  <si>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</si>
  <si>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</si>
  <si>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</si>
  <si>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</si>
  <si>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</si>
  <si>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</si>
  <si>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</si>
  <si>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</si>
  <si>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</si>
  <si>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</si>
  <si>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</si>
  <si>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</si>
  <si>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</si>
  <si>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</si>
  <si>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</si>
  <si>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</si>
  <si>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</si>
  <si>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</si>
  <si>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</si>
  <si>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</si>
  <si>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</si>
  <si>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</si>
  <si>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</si>
  <si>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</si>
  <si>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</si>
  <si>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</si>
  <si>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</si>
  <si>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</si>
  <si>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</si>
  <si>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</si>
  <si>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</si>
  <si>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</si>
  <si>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</si>
  <si>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</si>
  <si>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</si>
  <si>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</si>
  <si>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</si>
  <si>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</si>
  <si>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</si>
  <si>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</si>
  <si>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</si>
  <si>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</si>
  <si>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</si>
  <si>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</si>
  <si>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</si>
  <si>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</si>
  <si>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</si>
  <si>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</si>
  <si>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</si>
  <si>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</si>
  <si>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</si>
  <si>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</si>
  <si>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</si>
  <si>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</si>
  <si>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</si>
  <si>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</si>
  <si>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</si>
  <si>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</si>
  <si>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</si>
  <si>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</si>
  <si>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</si>
  <si>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</si>
  <si>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</si>
  <si>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</si>
  <si>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</si>
  <si>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</si>
  <si>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</si>
  <si>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</si>
  <si>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</si>
  <si>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</si>
  <si>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</si>
  <si>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</si>
  <si>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</si>
  <si>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</si>
  <si>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</si>
  <si>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</si>
  <si>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</si>
  <si>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</si>
  <si>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</si>
  <si>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</si>
  <si>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</si>
  <si>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</si>
  <si>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</si>
  <si>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</si>
  <si>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</si>
  <si>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</si>
  <si>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</si>
  <si>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</si>
  <si>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</si>
  <si>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</si>
  <si>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</si>
  <si>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</si>
  <si>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</si>
  <si>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</si>
  <si>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</si>
  <si>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</si>
  <si>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</si>
  <si>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</si>
  <si>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</si>
  <si>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</si>
  <si>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</si>
  <si>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</si>
  <si>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</si>
  <si>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</si>
  <si>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</si>
  <si>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</si>
  <si>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</si>
  <si>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</si>
  <si>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</si>
  <si>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</si>
  <si>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</si>
  <si>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</si>
  <si>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</si>
  <si>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</si>
  <si>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</si>
  <si>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</si>
  <si>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</si>
  <si>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</si>
  <si>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</si>
  <si>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</si>
  <si>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</si>
  <si>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</si>
  <si>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</si>
  <si>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</si>
  <si>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</si>
  <si>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</si>
  <si>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</si>
  <si>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</si>
  <si>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</si>
  <si>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</si>
  <si>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</si>
  <si>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</si>
  <si>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</si>
  <si>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</si>
  <si>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</si>
  <si>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</si>
  <si>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</si>
  <si>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</si>
  <si>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</si>
  <si>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</si>
  <si>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</si>
  <si>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</si>
  <si>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</si>
  <si>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</si>
  <si>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</si>
  <si>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</si>
  <si>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</si>
  <si>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</si>
  <si>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</si>
  <si>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</si>
  <si>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</si>
  <si>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</si>
  <si>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</si>
  <si>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</si>
  <si>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</si>
  <si>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</si>
  <si>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</si>
  <si>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</si>
  <si>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</si>
  <si>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</si>
  <si>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</si>
  <si>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</si>
  <si>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</si>
  <si>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</si>
  <si>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</si>
  <si>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</si>
  <si>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</si>
  <si>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</si>
  <si>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</si>
  <si>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</si>
  <si>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</si>
  <si>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</si>
  <si>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</si>
  <si>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</si>
  <si>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</si>
  <si>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</si>
  <si>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</si>
  <si>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</si>
  <si>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</si>
  <si>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</si>
  <si>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</si>
  <si>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</si>
  <si>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</si>
  <si>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</si>
  <si>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</si>
  <si>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</si>
  <si>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</si>
  <si>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</si>
  <si>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</si>
  <si>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</si>
  <si>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</si>
  <si>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</si>
  <si>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</si>
  <si>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</si>
  <si>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</si>
  <si>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</si>
  <si>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</si>
  <si>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</si>
  <si>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</si>
  <si>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</si>
  <si>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</si>
  <si>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</si>
  <si>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</si>
  <si>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</si>
  <si>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</si>
  <si>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</si>
  <si>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</si>
  <si>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</si>
  <si>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</si>
  <si>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</si>
  <si>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</si>
  <si>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</si>
  <si>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</si>
  <si>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</si>
  <si>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</si>
  <si>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</si>
  <si>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</si>
  <si>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</si>
  <si>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</si>
  <si>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</si>
  <si>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</si>
  <si>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</si>
  <si>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</si>
  <si>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</si>
  <si>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</si>
  <si>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</si>
  <si>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</si>
  <si>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</si>
  <si>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</si>
  <si>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</si>
  <si>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</si>
  <si>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</si>
  <si>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</si>
  <si>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</si>
  <si>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</si>
  <si>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</si>
  <si>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</si>
  <si>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</si>
  <si>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</si>
  <si>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</si>
  <si>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</si>
  <si>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</si>
  <si>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</si>
  <si>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</si>
  <si>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</si>
  <si>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</si>
  <si>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</si>
  <si>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</si>
  <si>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</si>
  <si>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</si>
  <si>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</si>
  <si>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</si>
  <si>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</si>
  <si>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</si>
  <si>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</si>
  <si>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</si>
  <si>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</si>
  <si>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</si>
  <si>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</si>
  <si>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</si>
  <si>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</si>
  <si>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</si>
  <si>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</si>
  <si>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</si>
  <si>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</si>
  <si>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</si>
  <si>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</si>
  <si>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</si>
  <si>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</si>
  <si>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</si>
  <si>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</si>
  <si>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</si>
  <si>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</si>
  <si>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</si>
  <si>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</si>
  <si>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</si>
  <si>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</si>
  <si>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</si>
  <si>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</si>
  <si>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</si>
  <si>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</si>
  <si>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</si>
  <si>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</si>
  <si>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</si>
  <si>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</si>
  <si>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</si>
  <si>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</si>
  <si>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</si>
  <si>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</si>
  <si>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</si>
  <si>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</si>
  <si>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</si>
  <si>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</si>
  <si>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</si>
  <si>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</si>
  <si>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</si>
  <si>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</si>
  <si>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</si>
  <si>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</si>
  <si>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</si>
  <si>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</si>
  <si>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</si>
  <si>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</si>
  <si>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</si>
  <si>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</si>
  <si>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</si>
  <si>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</si>
  <si>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</si>
  <si>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</si>
  <si>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</si>
  <si>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</si>
  <si>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</si>
  <si>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</si>
  <si>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</si>
  <si>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</si>
  <si>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</si>
  <si>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</si>
  <si>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</si>
  <si>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</si>
  <si>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</si>
  <si>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</si>
  <si>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</si>
  <si>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</si>
  <si>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</si>
  <si>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</si>
  <si>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</si>
  <si>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</si>
  <si>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</si>
  <si>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</si>
  <si>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</si>
  <si>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</si>
  <si>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</si>
  <si>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</si>
  <si>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</si>
  <si>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</si>
  <si>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</si>
  <si>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</si>
  <si>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</si>
  <si>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</si>
  <si>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</si>
  <si>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</si>
  <si>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</si>
  <si>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</si>
  <si>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</si>
  <si>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</si>
  <si>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</si>
  <si>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</si>
  <si>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</si>
  <si>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</si>
  <si>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</si>
  <si>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</si>
  <si>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</si>
  <si>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</si>
  <si>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</si>
  <si>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</si>
  <si>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</si>
  <si>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</si>
  <si>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</si>
  <si>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</si>
  <si>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</si>
  <si>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</si>
  <si>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</si>
  <si>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</si>
  <si>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</si>
  <si>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</si>
  <si>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</si>
  <si>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</si>
  <si>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</si>
  <si>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</si>
  <si>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</si>
  <si>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</si>
  <si>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</si>
  <si>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</si>
  <si>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</si>
  <si>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</si>
  <si>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</si>
  <si>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</si>
  <si>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</si>
  <si>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</si>
  <si>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</si>
  <si>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</si>
  <si>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</si>
  <si>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</si>
  <si>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</si>
  <si>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</si>
  <si>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</si>
  <si>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</si>
  <si>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</si>
  <si>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</si>
  <si>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</si>
  <si>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</si>
  <si>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</si>
  <si>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</si>
  <si>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</si>
  <si>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</si>
  <si>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</si>
  <si>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</si>
  <si>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</si>
  <si>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</si>
  <si>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</si>
  <si>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</si>
  <si>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</si>
  <si>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</si>
  <si>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</si>
  <si>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</si>
  <si>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</si>
  <si>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</si>
  <si>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</si>
  <si>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</si>
  <si>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</si>
  <si>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</si>
  <si>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</si>
  <si>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</si>
  <si>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</si>
  <si>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</si>
  <si>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</si>
  <si>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</si>
  <si>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</si>
  <si>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</si>
  <si>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</si>
  <si>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</si>
  <si>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</si>
  <si>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</si>
  <si>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</si>
  <si>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</si>
  <si>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</si>
  <si>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</si>
  <si>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</si>
  <si>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</si>
  <si>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</si>
  <si>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</si>
  <si>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</si>
  <si>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</si>
  <si>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</si>
  <si>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</si>
  <si>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</si>
  <si>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</si>
  <si>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</si>
  <si>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</si>
  <si>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</si>
  <si>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</si>
  <si>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</si>
  <si>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</si>
  <si>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</si>
  <si>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</si>
  <si>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</si>
  <si>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</si>
  <si>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</si>
  <si>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</si>
  <si>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</si>
  <si>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</si>
  <si>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</si>
  <si>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</si>
  <si>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</si>
  <si>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</si>
  <si>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</si>
  <si>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</si>
  <si>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</si>
  <si>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</si>
  <si>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</si>
  <si>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</si>
  <si>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</si>
  <si>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</si>
  <si>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</si>
  <si>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</si>
  <si>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</si>
  <si>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</si>
  <si>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</si>
  <si>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</si>
  <si>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</si>
  <si>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</si>
  <si>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</si>
  <si>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</si>
  <si>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</si>
  <si>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</si>
  <si>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</si>
  <si>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</si>
  <si>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</si>
  <si>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</si>
  <si>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</si>
  <si>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</si>
  <si>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</si>
  <si>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</si>
  <si>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</si>
  <si>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</si>
  <si>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</si>
  <si>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</si>
  <si>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</si>
  <si>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</si>
  <si>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</si>
  <si>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</si>
  <si>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</si>
  <si>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</si>
  <si>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</si>
  <si>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</si>
  <si>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</si>
  <si>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</si>
  <si>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</si>
  <si>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</si>
  <si>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</si>
  <si>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</si>
  <si>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</si>
  <si>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</si>
  <si>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</si>
  <si>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</si>
  <si>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</si>
  <si>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</si>
  <si>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</si>
  <si>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</si>
  <si>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</si>
  <si>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</si>
  <si>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</si>
  <si>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</si>
  <si>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</si>
  <si>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</si>
  <si>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</si>
  <si>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</si>
  <si>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</si>
  <si>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</si>
  <si>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</si>
  <si>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</si>
  <si>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</si>
  <si>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</si>
  <si>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</si>
  <si>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</si>
  <si>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</si>
  <si>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</si>
  <si>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</si>
  <si>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</si>
  <si>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</si>
  <si>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</si>
  <si>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</si>
  <si>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</si>
  <si>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</si>
  <si>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</si>
  <si>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</si>
  <si>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</si>
  <si>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</si>
  <si>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</si>
  <si>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</si>
  <si>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</si>
  <si>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</si>
  <si>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</si>
  <si>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</si>
  <si>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</si>
  <si>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</si>
  <si>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</si>
  <si>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</si>
  <si>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</si>
  <si>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</si>
  <si>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</si>
  <si>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</si>
  <si>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</si>
  <si>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</si>
  <si>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</si>
  <si>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</si>
  <si>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</si>
  <si>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</si>
  <si>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</si>
  <si>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</si>
  <si>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</si>
  <si>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</si>
  <si>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</si>
  <si>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</si>
  <si>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</si>
  <si>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</si>
  <si>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</si>
  <si>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</si>
  <si>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</si>
  <si>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</si>
  <si>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</si>
  <si>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</si>
  <si>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</si>
  <si>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</si>
  <si>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</si>
  <si>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</si>
  <si>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</si>
  <si>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</si>
  <si>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</si>
  <si>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</si>
  <si>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</si>
  <si>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</si>
  <si>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</si>
  <si>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</si>
  <si>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</si>
  <si>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</si>
  <si>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</si>
  <si>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</si>
  <si>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</si>
  <si>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</si>
  <si>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</si>
  <si>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</si>
  <si>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</si>
  <si>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</si>
  <si>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</si>
  <si>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</si>
  <si>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</si>
  <si>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</si>
  <si>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</si>
  <si>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</si>
  <si>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</si>
  <si>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</si>
  <si>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</si>
  <si>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</si>
  <si>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</si>
  <si>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</si>
  <si>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</si>
  <si>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</si>
  <si>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</si>
  <si>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</si>
  <si>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</si>
  <si>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</si>
  <si>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</si>
  <si>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</si>
  <si>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</si>
  <si>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</si>
  <si>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</si>
  <si>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</si>
  <si>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</si>
  <si>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</si>
  <si>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</si>
  <si>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</si>
  <si>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</si>
  <si>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</si>
  <si>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</si>
  <si>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</si>
  <si>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</si>
  <si>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</si>
  <si>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</si>
  <si>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</si>
  <si>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</si>
  <si>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</si>
  <si>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</si>
  <si>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</si>
  <si>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</si>
  <si>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</si>
  <si>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</si>
  <si>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</si>
  <si>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</si>
  <si>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</si>
  <si>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</si>
  <si>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</si>
  <si>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</si>
  <si>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</si>
  <si>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</si>
  <si>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</si>
  <si>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</si>
  <si>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</si>
  <si>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</si>
  <si>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</si>
  <si>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</si>
  <si>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</si>
  <si>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</si>
  <si>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</si>
  <si>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</si>
  <si>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</si>
  <si>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</si>
  <si>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</si>
  <si>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</si>
  <si>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</si>
  <si>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</si>
  <si>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</si>
  <si>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</si>
  <si>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</si>
  <si>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</si>
  <si>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</si>
  <si>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</si>
  <si>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</si>
  <si>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</si>
  <si>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</si>
  <si>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</si>
  <si>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</si>
  <si>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</si>
  <si>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</si>
  <si>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</si>
  <si>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</si>
  <si>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</si>
  <si>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</si>
  <si>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</si>
  <si>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</si>
  <si>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</si>
  <si>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</si>
  <si>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</si>
  <si>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</si>
  <si>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</si>
  <si>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</si>
  <si>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</si>
  <si>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</si>
  <si>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</si>
  <si>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</si>
  <si>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</si>
  <si>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</si>
  <si>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</si>
  <si>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</si>
  <si>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</si>
  <si>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</si>
  <si>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</si>
  <si>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</si>
  <si>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</si>
  <si>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</si>
  <si>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</si>
  <si>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</si>
  <si>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</si>
  <si>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</si>
  <si>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</si>
  <si>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</si>
  <si>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</si>
  <si>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</si>
  <si>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</si>
  <si>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</si>
  <si>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</si>
  <si>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</si>
  <si>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</si>
  <si>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</si>
  <si>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</si>
  <si>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</si>
  <si>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</si>
  <si>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</si>
  <si>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</si>
  <si>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</si>
  <si>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</si>
  <si>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</si>
  <si>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</si>
  <si>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</si>
  <si>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</si>
  <si>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</si>
  <si>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</si>
  <si>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</si>
  <si>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</si>
  <si>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</si>
  <si>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</si>
  <si>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</si>
  <si>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</si>
  <si>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</si>
  <si>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</si>
  <si>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</si>
  <si>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</si>
  <si>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</si>
  <si>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</si>
  <si>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</si>
  <si>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</si>
  <si>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</si>
  <si>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</si>
  <si>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</si>
  <si>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</si>
  <si>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</si>
  <si>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</si>
  <si>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</si>
  <si>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</si>
  <si>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</si>
  <si>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</si>
  <si>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</si>
  <si>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</si>
  <si>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</si>
  <si>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</si>
  <si>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</si>
  <si>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</si>
  <si>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</si>
  <si>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</si>
  <si>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</si>
  <si>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</si>
  <si>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</si>
  <si>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</si>
  <si>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</si>
  <si>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</si>
  <si>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</si>
  <si>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</si>
  <si>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</si>
  <si>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</si>
  <si>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</si>
  <si>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</si>
  <si>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</si>
  <si>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</si>
  <si>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</si>
  <si>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</si>
  <si>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</si>
  <si>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</si>
  <si>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</si>
  <si>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</si>
  <si>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</si>
  <si>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</si>
  <si>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</si>
  <si>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</si>
  <si>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</si>
  <si>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</si>
  <si>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</si>
  <si>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</si>
  <si>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</si>
  <si>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</si>
  <si>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</si>
  <si>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</si>
  <si>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</si>
  <si>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</si>
  <si>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</si>
  <si>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</si>
  <si>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</si>
  <si>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</si>
  <si>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</si>
  <si>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</si>
  <si>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</si>
  <si>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</si>
  <si>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</si>
  <si>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</si>
  <si>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</si>
  <si>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</si>
  <si>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</si>
  <si>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</si>
  <si>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</si>
  <si>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</si>
  <si>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</si>
  <si>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</si>
  <si>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</si>
  <si>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</si>
  <si>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</si>
  <si>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</si>
  <si>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</si>
  <si>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</si>
  <si>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</si>
  <si>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</si>
  <si>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</si>
  <si>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</si>
  <si>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</si>
  <si>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</si>
  <si>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</si>
  <si>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</si>
  <si>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</si>
  <si>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</si>
  <si>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</si>
  <si>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</si>
  <si>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</si>
  <si>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</si>
  <si>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</si>
  <si>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</si>
  <si>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</si>
  <si>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</si>
  <si>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</si>
  <si>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</si>
  <si>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</si>
  <si>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</si>
  <si>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</si>
  <si>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</si>
  <si>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</si>
  <si>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</si>
  <si>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</si>
  <si>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</si>
  <si>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</si>
  <si>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</si>
  <si>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</si>
  <si>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</si>
  <si>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</si>
  <si>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</si>
  <si>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</si>
  <si>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</si>
  <si>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</si>
  <si>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</si>
  <si>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</si>
  <si>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</si>
  <si>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</si>
  <si>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</si>
  <si>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</si>
  <si>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</si>
  <si>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</si>
  <si>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</si>
  <si>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</si>
  <si>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</si>
  <si>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</si>
  <si>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</si>
  <si>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</si>
  <si>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</si>
  <si>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</si>
  <si>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</si>
  <si>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</si>
  <si>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</si>
  <si>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</si>
  <si>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</si>
  <si>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</si>
  <si>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</si>
  <si>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</si>
  <si>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</si>
  <si>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</si>
  <si>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</si>
  <si>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</si>
  <si>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</si>
  <si>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</si>
  <si>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</si>
  <si>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</si>
  <si>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</si>
  <si>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</si>
  <si>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</si>
  <si>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</si>
  <si>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</si>
  <si>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</si>
  <si>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</si>
  <si>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</si>
  <si>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</si>
  <si>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</si>
  <si>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</si>
  <si>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</si>
  <si>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</si>
  <si>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</si>
  <si>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</si>
  <si>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</si>
  <si>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</si>
  <si>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</si>
  <si>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</si>
  <si>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</si>
  <si>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</si>
  <si>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</si>
  <si>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</si>
  <si>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</si>
  <si>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</si>
  <si>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</si>
  <si>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</si>
  <si>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</si>
  <si>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</si>
  <si>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</si>
  <si>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</si>
  <si>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</si>
  <si>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</si>
  <si>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</si>
  <si>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</si>
  <si>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</si>
  <si>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</si>
  <si>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</si>
  <si>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</si>
  <si>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</si>
  <si>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</si>
  <si>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</si>
  <si>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</si>
  <si>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</si>
  <si>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</si>
  <si>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</si>
  <si>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</si>
  <si>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</si>
  <si>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</si>
  <si>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</si>
  <si>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</si>
  <si>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</si>
  <si>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</si>
  <si>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</si>
  <si>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</si>
  <si>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</si>
  <si>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</si>
  <si>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</si>
  <si>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</si>
  <si>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</si>
  <si>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</si>
  <si>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</si>
  <si>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</si>
  <si>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</si>
  <si>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</si>
  <si>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</si>
  <si>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</si>
  <si>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</si>
  <si>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</si>
  <si>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</si>
  <si>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</si>
  <si>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</si>
  <si>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</si>
  <si>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</si>
  <si>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</si>
  <si>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</si>
  <si>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</si>
  <si>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</si>
  <si>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</si>
  <si>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</si>
  <si>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</si>
  <si>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</si>
  <si>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</si>
  <si>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</si>
  <si>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</si>
  <si>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</si>
  <si>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</si>
  <si>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</si>
  <si>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</si>
  <si>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</si>
  <si>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</si>
  <si>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</si>
  <si>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</si>
  <si>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</si>
  <si>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</si>
  <si>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</si>
  <si>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</si>
  <si>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</si>
  <si>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</si>
  <si>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</si>
  <si>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</si>
  <si>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</si>
  <si>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</si>
  <si>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</si>
  <si>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</si>
  <si>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</si>
  <si>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</si>
  <si>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</si>
  <si>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</si>
  <si>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</si>
  <si>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</si>
  <si>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</si>
  <si>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</si>
  <si>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</si>
  <si>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</si>
  <si>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</si>
  <si>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</si>
  <si>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</si>
  <si>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</si>
  <si>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</si>
  <si>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</si>
  <si>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</si>
  <si>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</si>
  <si>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</si>
  <si>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</si>
  <si>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</si>
  <si>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</si>
  <si>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</si>
  <si>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</si>
  <si>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</si>
  <si>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</si>
  <si>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</si>
  <si>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</si>
  <si>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</si>
  <si>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</si>
  <si>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</si>
  <si>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</si>
  <si>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</si>
  <si>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</si>
  <si>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</si>
  <si>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</si>
  <si>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</si>
  <si>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</si>
  <si>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</si>
  <si>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</si>
  <si>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</si>
  <si>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</si>
  <si>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</si>
  <si>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</si>
  <si>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</si>
  <si>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</si>
  <si>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</si>
  <si>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</si>
  <si>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</si>
  <si>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</si>
  <si>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</si>
  <si>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</si>
  <si>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</si>
  <si>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</si>
  <si>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</si>
  <si>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</si>
  <si>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</si>
  <si>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</si>
  <si>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</si>
  <si>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</si>
  <si>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</si>
  <si>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</si>
  <si>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</si>
  <si>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</si>
  <si>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</si>
  <si>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</si>
  <si>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</si>
  <si>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</si>
  <si>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</si>
  <si>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</si>
  <si>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</si>
  <si>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</si>
  <si>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</si>
  <si>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</si>
  <si>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</si>
  <si>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</si>
  <si>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</si>
  <si>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</si>
  <si>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</si>
  <si>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</si>
  <si>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</si>
  <si>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</si>
  <si>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</si>
  <si>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</si>
  <si>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</si>
  <si>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</si>
  <si>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</si>
  <si>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</si>
  <si>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</si>
  <si>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</si>
  <si>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</si>
  <si>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</si>
  <si>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</si>
  <si>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</si>
  <si>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</si>
  <si>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</si>
  <si>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</si>
  <si>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</si>
  <si>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</si>
  <si>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</si>
  <si>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</si>
  <si>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</si>
  <si>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</si>
  <si>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</si>
  <si>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</si>
  <si>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</si>
  <si>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</si>
  <si>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</si>
  <si>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</si>
  <si>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</si>
  <si>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</si>
  <si>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</si>
  <si>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</si>
  <si>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</si>
  <si>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</si>
  <si>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</si>
  <si>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</si>
  <si>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</si>
  <si>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</si>
  <si>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</si>
  <si>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</si>
  <si>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</si>
  <si>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</si>
  <si>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</si>
  <si>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</si>
  <si>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</si>
  <si>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</si>
  <si>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</si>
  <si>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</si>
  <si>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</si>
  <si>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</si>
  <si>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</si>
  <si>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</si>
  <si>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</si>
  <si>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</si>
  <si>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</si>
  <si>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</si>
  <si>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</si>
  <si>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</si>
  <si>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</si>
  <si>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</si>
  <si>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</si>
  <si>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</si>
  <si>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</si>
  <si>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</si>
  <si>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</si>
  <si>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</si>
  <si>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</si>
  <si>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</si>
  <si>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</si>
  <si>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</si>
  <si>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</si>
  <si>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</si>
  <si>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</si>
  <si>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</si>
  <si>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</si>
  <si>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</si>
  <si>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</si>
  <si>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</si>
  <si>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</si>
  <si>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</si>
  <si>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</si>
  <si>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</si>
  <si>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</si>
  <si>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</si>
  <si>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</si>
  <si>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</si>
  <si>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</si>
  <si>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</si>
  <si>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</si>
  <si>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</si>
  <si>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</si>
  <si>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</si>
  <si>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</si>
  <si>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</si>
  <si>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</si>
  <si>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</si>
  <si>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</si>
  <si>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</si>
  <si>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</si>
  <si>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</si>
  <si>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</si>
  <si>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</si>
  <si>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</si>
  <si>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</si>
  <si>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</si>
  <si>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</si>
  <si>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</si>
  <si>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</si>
  <si>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</si>
  <si>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</si>
  <si>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</si>
  <si>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</si>
  <si>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</si>
  <si>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</si>
  <si>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</si>
  <si>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</si>
  <si>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</si>
  <si>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</si>
  <si>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</si>
  <si>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</si>
  <si>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</si>
  <si>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</si>
  <si>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</si>
  <si>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</si>
  <si>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</si>
  <si>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</si>
  <si>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</si>
  <si>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</si>
  <si>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</si>
  <si>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</si>
  <si>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</si>
  <si>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</si>
  <si>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</si>
  <si>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</si>
  <si>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</si>
  <si>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</si>
  <si>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</si>
  <si>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</si>
  <si>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</si>
  <si>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</si>
  <si>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</si>
  <si>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</si>
  <si>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</si>
  <si>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</si>
  <si>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</si>
  <si>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</si>
  <si>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</si>
  <si>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</si>
  <si>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</si>
  <si>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</si>
  <si>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</si>
  <si>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</si>
  <si>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</si>
  <si>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</si>
  <si>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</si>
  <si>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</si>
  <si>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</si>
  <si>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</si>
  <si>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</si>
  <si>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</si>
  <si>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</si>
  <si>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</si>
  <si>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</si>
  <si>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</si>
  <si>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</si>
  <si>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</si>
  <si>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</si>
  <si>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</si>
  <si>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</si>
  <si>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</si>
  <si>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</si>
  <si>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</si>
  <si>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</si>
  <si>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</si>
  <si>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</si>
  <si>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</si>
  <si>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</si>
  <si>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</si>
  <si>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</si>
  <si>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</si>
  <si>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</si>
  <si>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</si>
  <si>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</si>
  <si>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</si>
  <si>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</si>
  <si>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</si>
  <si>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</si>
  <si>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</si>
  <si>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</si>
  <si>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</si>
  <si>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</si>
  <si>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</si>
  <si>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</si>
  <si>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</si>
  <si>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</si>
  <si>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</si>
  <si>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</si>
  <si>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</si>
  <si>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</si>
  <si>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</si>
  <si>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</si>
  <si>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</si>
  <si>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</si>
  <si>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</si>
  <si>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</si>
  <si>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</si>
  <si>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</si>
  <si>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</si>
  <si>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</si>
  <si>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</si>
  <si>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</si>
  <si>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</si>
  <si>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</si>
  <si>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</si>
  <si>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</si>
  <si>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</si>
  <si>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</si>
  <si>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</si>
  <si>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</si>
  <si>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</si>
  <si>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</si>
  <si>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</si>
  <si>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</si>
  <si>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</si>
  <si>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</si>
  <si>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</si>
  <si>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</si>
  <si>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</si>
  <si>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</si>
  <si>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</si>
  <si>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</si>
  <si>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</si>
  <si>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</si>
  <si>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</si>
  <si>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</si>
  <si>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</si>
  <si>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</si>
  <si>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</si>
  <si>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</si>
  <si>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</si>
  <si>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</si>
  <si>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</si>
  <si>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</si>
  <si>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</si>
  <si>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</si>
  <si>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</si>
  <si>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</si>
  <si>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</si>
  <si>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</si>
  <si>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</si>
  <si>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</si>
  <si>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</si>
  <si>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</si>
  <si>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</si>
  <si>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</si>
  <si>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</si>
  <si>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</si>
  <si>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</si>
  <si>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</si>
  <si>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</si>
  <si>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</si>
  <si>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</si>
  <si>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</si>
  <si>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</si>
  <si>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</si>
  <si>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</si>
  <si>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</si>
  <si>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</si>
  <si>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</si>
  <si>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</si>
  <si>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</si>
  <si>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</si>
  <si>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</si>
  <si>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</si>
  <si>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</si>
  <si>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</si>
  <si>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</si>
  <si>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</si>
  <si>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</si>
  <si>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</si>
  <si>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</si>
  <si>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</si>
  <si>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</si>
  <si>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</si>
  <si>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</si>
  <si>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</si>
  <si>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</si>
  <si>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</si>
  <si>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</si>
  <si>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</si>
  <si>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</si>
  <si>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</si>
  <si>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</si>
  <si>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</si>
  <si>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</si>
  <si>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</si>
  <si>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</si>
  <si>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</si>
  <si>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</si>
  <si>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</si>
  <si>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</si>
  <si>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</si>
  <si>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</si>
  <si>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</si>
  <si>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</si>
  <si>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</si>
  <si>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</si>
  <si>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</si>
  <si>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</si>
  <si>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</si>
  <si>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</si>
  <si>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</si>
  <si>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</si>
  <si>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</si>
  <si>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</si>
  <si>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</si>
  <si>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</si>
  <si>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</si>
  <si>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</si>
  <si>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</si>
  <si>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</si>
  <si>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</si>
  <si>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</si>
  <si>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</si>
  <si>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</si>
  <si>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</si>
  <si>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</si>
  <si>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</si>
  <si>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</si>
  <si>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</si>
  <si>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</si>
  <si>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</si>
  <si>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</si>
  <si>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</si>
  <si>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</si>
  <si>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</si>
  <si>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</si>
  <si>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</si>
  <si>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</si>
  <si>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</si>
  <si>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</si>
  <si>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</si>
  <si>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</si>
  <si>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</si>
  <si>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</si>
  <si>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</si>
  <si>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</si>
  <si>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</si>
  <si>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</si>
  <si>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</si>
  <si>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</si>
  <si>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</si>
  <si>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</si>
  <si>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</si>
  <si>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</si>
  <si>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</si>
  <si>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</si>
  <si>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</si>
  <si>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</si>
  <si>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</si>
  <si>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</si>
  <si>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</si>
  <si>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</si>
  <si>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</si>
  <si>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</si>
  <si>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</si>
  <si>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</si>
  <si>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</si>
  <si>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</si>
  <si>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</si>
  <si>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</si>
  <si>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</si>
  <si>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</si>
  <si>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</si>
  <si>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</si>
  <si>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</si>
  <si>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</si>
  <si>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</si>
  <si>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</si>
  <si>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</si>
  <si>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</si>
  <si>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</si>
  <si>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</si>
  <si>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</si>
  <si>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</si>
  <si>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</si>
  <si>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</si>
  <si>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</si>
  <si>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</si>
  <si>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</si>
  <si>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</si>
  <si>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</si>
  <si>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</si>
  <si>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</si>
  <si>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</si>
  <si>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</si>
  <si>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</si>
  <si>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</si>
  <si>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</si>
  <si>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</si>
  <si>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</si>
  <si>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</si>
  <si>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</si>
  <si>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</si>
  <si>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</si>
  <si>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</si>
  <si>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</si>
  <si>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</si>
  <si>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</si>
  <si>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</si>
  <si>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</si>
  <si>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</si>
  <si>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</si>
  <si>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</si>
  <si>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</si>
  <si>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</si>
  <si>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</si>
  <si>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</si>
  <si>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</si>
  <si>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</si>
  <si>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</si>
  <si>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</si>
  <si>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</si>
  <si>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</si>
  <si>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</si>
  <si>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</si>
  <si>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</si>
  <si>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</si>
  <si>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</si>
  <si>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</si>
  <si>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</si>
  <si>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</si>
  <si>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</si>
  <si>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</si>
  <si>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</si>
  <si>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</si>
  <si>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</si>
  <si>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</si>
  <si>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</si>
  <si>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</si>
  <si>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</si>
  <si>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</si>
  <si>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</si>
  <si>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</si>
  <si>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</si>
  <si>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</si>
  <si>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</si>
  <si>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</si>
  <si>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</si>
  <si>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</si>
  <si>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</si>
  <si>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</si>
  <si>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</si>
  <si>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</si>
  <si>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</si>
  <si>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</si>
  <si>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</si>
  <si>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</si>
  <si>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</si>
  <si>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</si>
  <si>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</si>
  <si>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</si>
  <si>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</si>
  <si>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</si>
  <si>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</si>
  <si>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</si>
  <si>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</si>
  <si>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</si>
  <si>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</si>
  <si>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</si>
  <si>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</si>
  <si>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</si>
  <si>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</si>
  <si>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</si>
  <si>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</si>
  <si>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</si>
  <si>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</si>
  <si>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</si>
  <si>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</si>
  <si>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</si>
  <si>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</si>
  <si>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</si>
  <si>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</si>
  <si>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</si>
  <si>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</si>
  <si>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</si>
  <si>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</si>
  <si>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</si>
  <si>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</si>
  <si>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</si>
  <si>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</si>
  <si>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</si>
  <si>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</si>
  <si>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</si>
  <si>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</si>
  <si>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</si>
  <si>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</si>
  <si>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</si>
  <si>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</si>
  <si>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</si>
  <si>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</si>
  <si>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</si>
  <si>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</si>
  <si>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</si>
  <si>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</si>
  <si>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</si>
  <si>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</si>
  <si>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</si>
  <si>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</si>
  <si>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</si>
  <si>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</si>
  <si>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</si>
  <si>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</si>
  <si>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</si>
  <si>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</si>
  <si>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</si>
  <si>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</si>
  <si>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</si>
  <si>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</si>
  <si>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</si>
  <si>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</si>
  <si>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</si>
  <si>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</si>
  <si>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</si>
  <si>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</si>
  <si>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</si>
  <si>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</si>
  <si>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</si>
  <si>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</si>
  <si>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</si>
  <si>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</si>
  <si>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</si>
  <si>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</si>
  <si>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</si>
  <si>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</si>
  <si>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</si>
  <si>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</si>
  <si>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</si>
  <si>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</si>
  <si>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</si>
  <si>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</si>
  <si>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</si>
  <si>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</si>
  <si>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</si>
  <si>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</si>
  <si>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</si>
  <si>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</si>
  <si>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</si>
  <si>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</si>
  <si>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</si>
  <si>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</si>
  <si>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</si>
  <si>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</si>
  <si>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</si>
  <si>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</si>
  <si>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</si>
  <si>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</si>
  <si>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</si>
  <si>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</si>
  <si>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</si>
  <si>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</si>
  <si>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</si>
  <si>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</si>
  <si>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</si>
  <si>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</si>
  <si>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</si>
  <si>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</si>
  <si>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</si>
  <si>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</si>
  <si>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</si>
  <si>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</si>
  <si>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</si>
  <si>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</si>
  <si>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</si>
  <si>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</si>
  <si>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</si>
  <si>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</si>
  <si>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</si>
  <si>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</si>
  <si>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</si>
  <si>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</si>
  <si>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</si>
  <si>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</si>
  <si>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</si>
  <si>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</si>
  <si>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</si>
  <si>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</si>
  <si>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</si>
  <si>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</si>
  <si>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</si>
  <si>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</si>
  <si>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</si>
  <si>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</si>
  <si>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</si>
  <si>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</si>
  <si>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</si>
  <si>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</si>
  <si>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</si>
  <si>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</si>
  <si>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</si>
  <si>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</si>
  <si>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</si>
  <si>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</si>
  <si>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</si>
  <si>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</si>
  <si>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</si>
  <si>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</si>
  <si>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</si>
  <si>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</si>
  <si>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</si>
  <si>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</si>
  <si>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</si>
  <si>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</si>
  <si>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</si>
  <si>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</si>
  <si>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</si>
  <si>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</si>
  <si>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</si>
  <si>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</si>
  <si>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</si>
  <si>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</si>
  <si>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</si>
  <si>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</si>
  <si>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</si>
  <si>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</si>
  <si>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</si>
  <si>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</si>
  <si>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</si>
  <si>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</si>
  <si>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</si>
  <si>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</si>
  <si>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</si>
  <si>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</si>
  <si>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</si>
  <si>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</si>
  <si>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</si>
  <si>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</si>
  <si>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</si>
  <si>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</si>
  <si>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</si>
  <si>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</si>
  <si>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</si>
  <si>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</si>
  <si>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</si>
  <si>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</si>
  <si>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</si>
  <si>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</si>
  <si>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</si>
  <si>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</si>
  <si>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</si>
  <si>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</si>
  <si>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</si>
  <si>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</si>
  <si>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</si>
  <si>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</si>
  <si>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</si>
  <si>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</si>
  <si>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</si>
  <si>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</si>
  <si>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</si>
  <si>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</si>
  <si>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</si>
  <si>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</si>
  <si>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</si>
  <si>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</si>
  <si>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</si>
  <si>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</si>
  <si>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</si>
  <si>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</si>
  <si>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</si>
  <si>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</si>
  <si>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</si>
  <si>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</si>
  <si>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</si>
  <si>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</si>
  <si>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</si>
  <si>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</si>
  <si>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</si>
  <si>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</si>
  <si>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</si>
  <si>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</si>
  <si>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</si>
  <si>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</si>
  <si>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</si>
  <si>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</si>
  <si>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</si>
  <si>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</si>
  <si>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</si>
  <si>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</si>
  <si>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</si>
  <si>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</si>
  <si>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</si>
  <si>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</si>
  <si>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</si>
  <si>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</si>
  <si>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</si>
  <si>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</si>
  <si>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</si>
  <si>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</si>
  <si>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</si>
  <si>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</si>
  <si>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</si>
  <si>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</si>
  <si>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</si>
  <si>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</si>
  <si>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</si>
  <si>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</si>
  <si>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</si>
  <si>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</si>
  <si>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</si>
  <si>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</si>
  <si>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</si>
  <si>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</si>
  <si>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</si>
  <si>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</si>
  <si>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</si>
  <si>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</si>
  <si>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</si>
  <si>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</si>
  <si>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</si>
  <si>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</si>
  <si>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</si>
  <si>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</si>
  <si>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</si>
  <si>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</si>
  <si>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</si>
  <si>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</si>
  <si>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</si>
  <si>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</si>
  <si>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</si>
  <si>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</si>
  <si>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</si>
  <si>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</si>
  <si>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</si>
  <si>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</si>
  <si>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</si>
  <si>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</si>
  <si>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</si>
  <si>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</si>
  <si>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</si>
  <si>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</si>
  <si>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</si>
  <si>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</si>
  <si>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</si>
  <si>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</si>
  <si>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</si>
  <si>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</si>
  <si>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</si>
  <si>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</si>
  <si>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</si>
  <si>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</si>
  <si>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</si>
  <si>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</si>
  <si>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</si>
  <si>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</si>
  <si>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</si>
  <si>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</si>
  <si>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</si>
  <si>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</si>
  <si>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</si>
  <si>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</si>
  <si>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</si>
  <si>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</si>
  <si>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</si>
  <si>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</si>
  <si>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</si>
  <si>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</si>
  <si>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</si>
  <si>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</si>
  <si>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</si>
  <si>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</si>
  <si>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</si>
  <si>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</si>
  <si>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</si>
  <si>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</si>
  <si>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</si>
  <si>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</si>
  <si>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</si>
  <si>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</si>
  <si>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</si>
  <si>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</si>
  <si>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</si>
  <si>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</si>
  <si>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</si>
  <si>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</si>
  <si>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</si>
  <si>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</si>
  <si>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</si>
  <si>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</si>
  <si>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</si>
  <si>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</si>
  <si>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</si>
  <si>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</si>
  <si>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</si>
  <si>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</si>
  <si>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</si>
  <si>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</si>
  <si>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</si>
  <si>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</si>
  <si>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</si>
  <si>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</si>
  <si>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</si>
  <si>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</si>
  <si>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</si>
  <si>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</si>
  <si>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</si>
  <si>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</si>
  <si>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</si>
  <si>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</si>
  <si>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</si>
  <si>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</si>
  <si>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</si>
  <si>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</si>
  <si>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</si>
  <si>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</si>
  <si>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</si>
  <si>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</si>
  <si>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</si>
  <si>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</si>
  <si>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</si>
  <si>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</si>
  <si>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</si>
  <si>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</si>
  <si>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</si>
  <si>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</si>
  <si>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</si>
  <si>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</si>
  <si>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</si>
  <si>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</si>
  <si>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</si>
  <si>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</si>
  <si>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</si>
  <si>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</si>
  <si>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</si>
  <si>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</si>
  <si>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</si>
  <si>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</si>
  <si>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</si>
  <si>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</si>
  <si>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</si>
  <si>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</si>
  <si>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</si>
  <si>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</si>
  <si>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</si>
  <si>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</si>
  <si>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</si>
  <si>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</si>
  <si>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</si>
  <si>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</si>
  <si>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</si>
  <si>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</si>
  <si>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</si>
  <si>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</si>
  <si>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</si>
  <si>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</si>
  <si>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</si>
  <si>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</si>
  <si>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</si>
  <si>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</si>
  <si>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</si>
  <si>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</si>
  <si>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</si>
  <si>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</si>
  <si>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</si>
  <si>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</si>
  <si>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</si>
  <si>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</si>
  <si>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</si>
  <si>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</si>
  <si>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</si>
  <si>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</si>
  <si>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</si>
  <si>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</si>
  <si>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</si>
  <si>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</si>
  <si>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</si>
  <si>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</si>
  <si>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</si>
  <si>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</si>
  <si>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</si>
  <si>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</si>
  <si>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</si>
  <si>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</si>
  <si>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</si>
  <si>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</si>
  <si>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</si>
  <si>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</si>
  <si>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</si>
  <si>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</si>
  <si>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</si>
  <si>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</si>
  <si>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</si>
  <si>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</si>
  <si>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</si>
  <si>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</si>
  <si>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</si>
  <si>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</si>
  <si>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</si>
  <si>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</si>
  <si>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</si>
  <si>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</si>
  <si>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</si>
  <si>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</si>
  <si>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</si>
  <si>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</si>
  <si>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</si>
  <si>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</si>
  <si>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</si>
  <si>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</si>
  <si>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</si>
  <si>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</si>
  <si>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</si>
  <si>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</si>
  <si>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</si>
  <si>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</si>
  <si>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</si>
  <si>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</si>
  <si>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</si>
  <si>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</si>
  <si>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</si>
  <si>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</si>
  <si>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</si>
  <si>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</si>
  <si>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</si>
  <si>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</si>
  <si>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</si>
  <si>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</si>
  <si>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</si>
  <si>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</si>
  <si>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</si>
  <si>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</si>
  <si>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</si>
  <si>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</si>
  <si>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</si>
  <si>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</si>
  <si>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</si>
  <si>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</si>
  <si>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</si>
  <si>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</si>
  <si>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</si>
  <si>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</si>
  <si>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</si>
  <si>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</si>
  <si>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</si>
  <si>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</si>
  <si>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</si>
  <si>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</si>
  <si>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</si>
  <si>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</si>
  <si>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</si>
  <si>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</si>
  <si>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</si>
  <si>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</si>
  <si>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</si>
  <si>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</si>
  <si>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</si>
  <si>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</si>
  <si>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</si>
  <si>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</si>
  <si>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</si>
  <si>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</si>
  <si>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</si>
  <si>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</si>
  <si>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</si>
  <si>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</si>
  <si>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</si>
  <si>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</si>
  <si>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</si>
  <si>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</si>
  <si>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</si>
  <si>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</si>
  <si>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</si>
  <si>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</si>
  <si>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</si>
  <si>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</si>
  <si>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</si>
  <si>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</si>
  <si>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</si>
  <si>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</si>
  <si>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</si>
  <si>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</si>
  <si>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</si>
  <si>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</si>
  <si>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</si>
  <si>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</si>
  <si>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</si>
  <si>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</si>
  <si>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</si>
  <si>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</si>
  <si>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</si>
  <si>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</si>
  <si>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</si>
  <si>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</si>
  <si>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</si>
  <si>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</si>
  <si>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</si>
  <si>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</si>
  <si>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</si>
  <si>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</si>
  <si>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</si>
  <si>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</si>
  <si>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</si>
  <si>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</si>
  <si>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</si>
  <si>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</si>
  <si>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</si>
  <si>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</si>
  <si>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</si>
  <si>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</si>
  <si>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</si>
  <si>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</si>
  <si>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</si>
  <si>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</si>
  <si>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</si>
  <si>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</si>
  <si>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</si>
  <si>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</si>
  <si>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</si>
  <si>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</si>
  <si>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</si>
  <si>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</si>
  <si>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</si>
  <si>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</si>
  <si>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</si>
  <si>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</si>
  <si>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</si>
  <si>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</si>
  <si>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</si>
  <si>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</si>
  <si>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</si>
  <si>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</si>
  <si>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</si>
  <si>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</si>
  <si>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</si>
  <si>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</si>
  <si>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</si>
  <si>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</si>
  <si>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</si>
  <si>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</si>
  <si>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</si>
  <si>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</si>
  <si>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</si>
  <si>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</si>
  <si>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</si>
  <si>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</si>
  <si>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</si>
  <si>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</si>
  <si>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</si>
  <si>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</si>
  <si>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</si>
  <si>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</si>
  <si>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</si>
  <si>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</si>
  <si>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</si>
  <si>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</si>
  <si>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</si>
  <si>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</si>
  <si>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</si>
  <si>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</si>
  <si>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</si>
  <si>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</si>
  <si>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</si>
  <si>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</si>
  <si>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</si>
  <si>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</si>
  <si>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</si>
  <si>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</si>
  <si>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</si>
  <si>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</si>
  <si>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</si>
  <si>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</si>
  <si>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</si>
  <si>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</si>
  <si>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</si>
  <si>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</si>
  <si>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</si>
  <si>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</si>
  <si>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</si>
  <si>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</si>
  <si>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</si>
  <si>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</si>
  <si>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</si>
  <si>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</si>
  <si>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</si>
  <si>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</si>
  <si>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</si>
  <si>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</si>
  <si>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</si>
  <si>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</si>
  <si>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</si>
  <si>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</si>
  <si>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</si>
  <si>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</si>
  <si>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</si>
  <si>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</si>
  <si>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</si>
  <si>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</si>
  <si>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</si>
  <si>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</si>
  <si>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</si>
  <si>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</si>
  <si>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</si>
  <si>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</si>
  <si>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</si>
  <si>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</si>
  <si>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</si>
  <si>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</si>
  <si>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</si>
  <si>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</si>
  <si>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</si>
  <si>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</si>
  <si>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</si>
  <si>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</si>
  <si>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</si>
  <si>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</si>
  <si>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</si>
  <si>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</si>
  <si>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</si>
  <si>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</si>
  <si>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</si>
  <si>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</si>
  <si>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</si>
  <si>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</si>
  <si>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</si>
  <si>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</si>
  <si>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</si>
  <si>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</si>
  <si>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</si>
  <si>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</si>
  <si>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</si>
  <si>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</si>
  <si>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</si>
  <si>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</si>
  <si>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</si>
  <si>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</si>
  <si>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</si>
  <si>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</si>
  <si>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</si>
  <si>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</si>
  <si>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</si>
  <si>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</si>
  <si>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</si>
  <si>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</si>
  <si>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</si>
  <si>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</si>
  <si>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</si>
  <si>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</si>
  <si>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</si>
  <si>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</si>
  <si>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</si>
  <si>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</si>
  <si>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</si>
  <si>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</si>
  <si>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</si>
  <si>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</si>
  <si>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</si>
  <si>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</si>
  <si>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</si>
  <si>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</si>
  <si>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</si>
  <si>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</si>
  <si>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</si>
  <si>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</si>
  <si>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</si>
  <si>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</si>
  <si>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</si>
  <si>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</si>
  <si>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</si>
  <si>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</si>
  <si>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</si>
  <si>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</si>
  <si>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</si>
  <si>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</si>
  <si>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</si>
  <si>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</si>
  <si>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</si>
  <si>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</si>
  <si>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</si>
  <si>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</si>
  <si>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</si>
  <si>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</si>
  <si>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</si>
  <si>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</si>
  <si>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</si>
  <si>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</si>
  <si>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</si>
  <si>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</si>
  <si>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</si>
  <si>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</si>
  <si>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</si>
  <si>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</si>
  <si>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</si>
  <si>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</si>
  <si>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</si>
  <si>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</si>
  <si>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</si>
  <si>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</si>
  <si>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</si>
  <si>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</si>
  <si>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</si>
  <si>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</si>
  <si>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</si>
  <si>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</si>
  <si>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</si>
  <si>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</si>
  <si>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</si>
  <si>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</si>
  <si>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</si>
  <si>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</si>
  <si>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</si>
  <si>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</si>
  <si>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</si>
  <si>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</si>
  <si>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</si>
  <si>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</si>
  <si>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</si>
  <si>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</si>
  <si>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</si>
  <si>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</si>
  <si>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</si>
  <si>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</si>
  <si>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</si>
  <si>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</si>
  <si>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</si>
  <si>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</si>
  <si>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</si>
  <si>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</si>
  <si>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</si>
  <si>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</si>
  <si>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</si>
  <si>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</si>
  <si>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</si>
  <si>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</si>
  <si>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</si>
  <si>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</si>
  <si>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</si>
  <si>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</si>
  <si>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</si>
  <si>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</si>
  <si>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</si>
  <si>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</si>
  <si>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</si>
  <si>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</si>
  <si>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</si>
  <si>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</si>
  <si>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</si>
  <si>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</si>
  <si>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</si>
  <si>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</si>
  <si>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</si>
  <si>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</si>
  <si>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</si>
  <si>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</si>
  <si>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</si>
  <si>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</si>
  <si>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</si>
  <si>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</si>
  <si>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</si>
  <si>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</si>
  <si>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</si>
  <si>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</si>
  <si>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</si>
  <si>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</si>
  <si>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</si>
  <si>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</si>
  <si>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</si>
  <si>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</si>
  <si>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</si>
  <si>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</si>
  <si>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</si>
  <si>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</si>
  <si>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</si>
  <si>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</si>
  <si>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</si>
  <si>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</si>
  <si>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</si>
  <si>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</si>
  <si>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</si>
  <si>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</si>
  <si>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</si>
  <si>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</si>
  <si>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</si>
  <si>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</si>
  <si>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</si>
  <si>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</si>
  <si>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</si>
  <si>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</si>
  <si>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</si>
  <si>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</si>
  <si>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</si>
  <si>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</si>
  <si>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</si>
  <si>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</si>
  <si>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</si>
  <si>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</si>
  <si>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</si>
  <si>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</si>
  <si>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</si>
  <si>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</si>
  <si>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</si>
  <si>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</si>
  <si>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</si>
  <si>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</si>
  <si>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</si>
  <si>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</si>
  <si>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</si>
  <si>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</si>
  <si>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</si>
  <si>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</si>
  <si>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</si>
  <si>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</si>
  <si>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</si>
  <si>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</si>
  <si>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</si>
  <si>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</si>
  <si>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</si>
  <si>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</si>
  <si>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</si>
  <si>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</si>
  <si>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</si>
  <si>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</si>
  <si>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</si>
  <si>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</si>
  <si>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</si>
  <si>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</si>
  <si>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</si>
  <si>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</si>
  <si>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</si>
  <si>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</si>
  <si>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</si>
  <si>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</si>
  <si>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</si>
  <si>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</si>
  <si>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</si>
  <si>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</si>
  <si>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</si>
  <si>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</si>
  <si>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</si>
  <si>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</si>
  <si>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</si>
  <si>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</si>
  <si>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</si>
  <si>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</si>
  <si>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</si>
  <si>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</si>
  <si>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</si>
  <si>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</si>
  <si>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</si>
  <si>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</si>
  <si>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</si>
  <si>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</si>
  <si>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</si>
  <si>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</si>
  <si>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</si>
  <si>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</si>
  <si>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</si>
  <si>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</si>
  <si>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</si>
  <si>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</si>
  <si>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</si>
  <si>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</si>
  <si>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</si>
  <si>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</si>
  <si>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</si>
  <si>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</si>
  <si>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</si>
  <si>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</si>
  <si>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</si>
  <si>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</si>
  <si>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</si>
  <si>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</si>
  <si>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</si>
  <si>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</si>
  <si>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</si>
  <si>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</si>
  <si>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</si>
  <si>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</si>
  <si>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</si>
  <si>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</si>
  <si>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</si>
  <si>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</si>
  <si>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</si>
  <si>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</si>
  <si>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</si>
  <si>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</si>
  <si>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</si>
  <si>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</si>
  <si>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</si>
  <si>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</si>
  <si>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</si>
  <si>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</si>
  <si>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</si>
  <si>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</si>
  <si>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</si>
  <si>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</si>
  <si>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</si>
  <si>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</si>
  <si>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</si>
  <si>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</si>
  <si>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</si>
  <si>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</si>
  <si>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</si>
  <si>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</si>
  <si>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</si>
  <si>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</si>
  <si>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</si>
  <si>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</si>
  <si>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</si>
  <si>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</si>
  <si>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</si>
  <si>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</si>
  <si>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</si>
  <si>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</si>
  <si>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</si>
  <si>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</si>
  <si>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</si>
  <si>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</si>
  <si>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</si>
  <si>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</si>
  <si>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</si>
  <si>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</si>
  <si>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</si>
  <si>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</si>
  <si>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</si>
  <si>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</si>
  <si>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</si>
  <si>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</si>
  <si>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</si>
  <si>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</si>
  <si>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</si>
  <si>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</si>
  <si>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</si>
  <si>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</si>
  <si>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</si>
  <si>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</si>
  <si>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</si>
  <si>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</si>
  <si>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</si>
  <si>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</si>
  <si>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</si>
  <si>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</si>
  <si>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</si>
  <si>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</si>
  <si>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</si>
  <si>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</si>
  <si>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</si>
  <si>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</si>
  <si>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</si>
  <si>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</si>
  <si>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</si>
  <si>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</si>
  <si>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</si>
  <si>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</si>
  <si>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</si>
  <si>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</si>
  <si>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</si>
  <si>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</si>
  <si>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</si>
  <si>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</si>
  <si>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</si>
  <si>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</si>
  <si>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</si>
  <si>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</si>
  <si>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</si>
  <si>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</si>
  <si>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</si>
  <si>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</si>
  <si>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</si>
  <si>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</si>
  <si>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</si>
  <si>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</si>
  <si>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</si>
  <si>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</si>
  <si>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</si>
  <si>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</si>
  <si>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</si>
  <si>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</si>
  <si>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</si>
  <si>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</si>
  <si>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</si>
  <si>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</si>
  <si>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</si>
  <si>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</si>
  <si>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</si>
  <si>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</si>
  <si>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</si>
  <si>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</si>
  <si>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</si>
  <si>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</si>
  <si>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</si>
  <si>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</si>
  <si>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</si>
  <si>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</si>
  <si>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</si>
  <si>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</si>
  <si>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</si>
  <si>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</si>
  <si>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</si>
  <si>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</si>
  <si>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</si>
  <si>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</si>
  <si>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</si>
  <si>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</si>
  <si>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</si>
  <si>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</si>
  <si>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</si>
  <si>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</si>
  <si>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</si>
  <si>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</si>
  <si>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</si>
  <si>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</si>
  <si>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</si>
  <si>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</si>
  <si>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</si>
  <si>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</si>
  <si>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</si>
  <si>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</si>
  <si>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</si>
  <si>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</si>
  <si>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</si>
  <si>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</si>
  <si>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</si>
  <si>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</si>
  <si>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</si>
  <si>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</si>
  <si>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</si>
  <si>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</si>
  <si>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</si>
  <si>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</si>
  <si>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</si>
  <si>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</si>
  <si>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</si>
  <si>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</si>
  <si>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</si>
  <si>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</si>
  <si>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</si>
  <si>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</si>
  <si>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</si>
  <si>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</si>
  <si>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</si>
  <si>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</si>
  <si>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</si>
  <si>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</si>
  <si>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</si>
  <si>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</si>
  <si>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</si>
  <si>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</si>
  <si>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</si>
  <si>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</si>
  <si>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</si>
  <si>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</si>
  <si>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</si>
  <si>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</si>
  <si>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</si>
  <si>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</si>
  <si>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</si>
  <si>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</si>
  <si>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</si>
  <si>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</si>
  <si>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</si>
  <si>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</si>
  <si>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</si>
  <si>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</si>
  <si>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</si>
  <si>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</si>
  <si>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</si>
  <si>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</si>
  <si>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</si>
  <si>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</si>
  <si>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</si>
  <si>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</si>
  <si>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</si>
  <si>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</si>
  <si>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</si>
  <si>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</si>
  <si>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</si>
  <si>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</si>
  <si>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</si>
  <si>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</si>
  <si>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</si>
  <si>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</si>
  <si>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</si>
  <si>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</si>
  <si>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</si>
  <si>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</si>
  <si>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</si>
  <si>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</si>
  <si>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</si>
  <si>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</si>
  <si>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</si>
  <si>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</si>
  <si>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</si>
  <si>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</si>
  <si>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</si>
  <si>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</si>
  <si>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</si>
  <si>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</si>
  <si>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</si>
  <si>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</si>
  <si>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</si>
  <si>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</si>
  <si>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</si>
  <si>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</si>
  <si>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</si>
  <si>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</si>
  <si>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</si>
  <si>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</si>
  <si>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</si>
  <si>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</si>
  <si>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</si>
  <si>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</si>
  <si>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</si>
  <si>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</si>
  <si>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</si>
  <si>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</si>
  <si>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</si>
  <si>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</si>
  <si>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</si>
  <si>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</si>
  <si>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</si>
  <si>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</si>
  <si>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</si>
  <si>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</si>
  <si>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</si>
  <si>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</si>
  <si>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</si>
  <si>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</si>
  <si>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</si>
  <si>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</si>
  <si>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</si>
  <si>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</si>
  <si>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</si>
  <si>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</si>
  <si>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</si>
  <si>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</si>
  <si>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</si>
  <si>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</si>
  <si>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</si>
  <si>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</si>
  <si>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</si>
  <si>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</si>
  <si>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</si>
  <si>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</si>
  <si>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</si>
  <si>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</si>
  <si>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</si>
  <si>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</si>
  <si>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</si>
  <si>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</si>
  <si>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</si>
  <si>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</si>
  <si>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</si>
  <si>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</si>
  <si>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</si>
  <si>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</si>
  <si>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</si>
  <si>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</si>
  <si>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</si>
  <si>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</si>
  <si>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</si>
  <si>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</si>
  <si>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</si>
  <si>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</si>
  <si>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</si>
  <si>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</si>
  <si>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</si>
  <si>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</si>
  <si>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</si>
  <si>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</si>
  <si>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</si>
  <si>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</si>
  <si>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</si>
  <si>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</si>
  <si>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</si>
  <si>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</si>
  <si>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</si>
  <si>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</si>
  <si>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</si>
  <si>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</si>
  <si>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</si>
  <si>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</si>
  <si>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</si>
  <si>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</si>
  <si>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</si>
  <si>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</si>
  <si>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</si>
  <si>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</si>
  <si>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</si>
  <si>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</si>
  <si>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</si>
  <si>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</si>
  <si>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</si>
  <si>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</si>
  <si>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</si>
  <si>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</si>
  <si>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</si>
  <si>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</si>
  <si>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</si>
  <si>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</si>
  <si>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</si>
  <si>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</si>
  <si>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</si>
  <si>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</si>
  <si>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</si>
  <si>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</si>
  <si>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</si>
  <si>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</si>
  <si>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</si>
  <si>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</si>
  <si>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</si>
  <si>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</si>
  <si>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</si>
  <si>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</si>
  <si>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</si>
  <si>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</si>
  <si>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</si>
  <si>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</si>
  <si>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</si>
  <si>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</si>
  <si>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</si>
  <si>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</si>
  <si>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</si>
  <si>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</si>
  <si>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</si>
  <si>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</si>
  <si>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</si>
  <si>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</si>
  <si>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</si>
  <si>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</si>
  <si>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</si>
  <si>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</si>
  <si>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</si>
  <si>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</si>
  <si>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</si>
  <si>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</si>
  <si>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</si>
  <si>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</si>
  <si>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</si>
  <si>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</si>
  <si>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</si>
  <si>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</si>
  <si>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</si>
  <si>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</si>
  <si>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</si>
  <si>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</si>
  <si>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</si>
  <si>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</si>
  <si>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</si>
  <si>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</si>
  <si>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</si>
  <si>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</si>
  <si>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</si>
  <si>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</si>
  <si>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</si>
  <si>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</si>
  <si>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</si>
  <si>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</si>
  <si>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</si>
  <si>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</si>
  <si>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</si>
  <si>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</si>
  <si>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</si>
  <si>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</si>
  <si>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</si>
  <si>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</si>
  <si>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</si>
  <si>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</si>
  <si>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</si>
  <si>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</si>
  <si>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</si>
  <si>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</si>
  <si>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</si>
  <si>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</si>
  <si>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</si>
  <si>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</si>
  <si>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</si>
  <si>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PCM-20251129-00000402</t>
  </si>
  <si>
    <t>jed0265</t>
  </si>
  <si>
    <t>Access issue, site located in Industrial city and police refused entered team in two times, team will check again during wh /team on the way to try to access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</si>
  <si>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</si>
  <si>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</si>
  <si>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</si>
  <si>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</si>
  <si>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</si>
  <si>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</si>
  <si>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</si>
  <si>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</si>
  <si>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</si>
  <si>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</si>
  <si>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PCM-20251129-00000685</t>
  </si>
  <si>
    <t>EM Team on the way 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</si>
</sst>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5" dataDxfId="154" headerRowBorderDxfId="152" tableBorderDxfId="153" totalsRowBorderDxfId="151">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0" totalsRowShown="0" headerRowDxfId="62" dataDxfId="61" headerRowBorderDxfId="59" tableBorderDxfId="60">
  <autoFilter ref="A1:L9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4" totalsRowShown="0" headerRowDxfId="46" dataDxfId="45" headerRowBorderDxfId="43" tableBorderDxfId="44" totalsRowBorderDxfId="42">
  <autoFilter ref="A1:L2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 totalsRowShown="0" headerRowDxfId="29" dataDxfId="28" headerRowBorderDxfId="26" tableBorderDxfId="27">
  <autoFilter ref="A1:L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327.55008553240623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45990.498511458332</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45990.498511458332</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45990.498511458332</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45990.498511458332</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45990.498511458332</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45990.498511458332</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45990.498511458332</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45990.498511458332</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45990.498511458332</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45990.498511458332</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45990.498511458332</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45990.498511458332</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45990.498511458332</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45990.498511458332</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45990.498511458332</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45990.498511458332</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45990.498511458332</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45990.498511458332</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45990.498511458332</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45990.498511458332</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45990.498511458332</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45990.498511458332</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45990.498511458332</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45990.498511458332</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45990.498511458332</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45990.498511458332</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45990.498511458332</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45990.498511458332</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45990.498511458332</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45990.498511458332</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45990.498511458332</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45990.498511458332</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4755B2CA-08EC-4969-946E-D070E491E1D7}"/>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165.49867349537089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6.1110924768508994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45990.498511458332</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45990.498511458332</v>
      </c>
      <c r="H6" s="100" t="s">
        <v>39192</v>
      </c>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45990.498511458332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45990.498511458332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45990.498511458332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45990.498511458332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45990.498511458332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45990.498511458332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45990.498511458332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45990.498511458332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45990.498511458332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45990.498511458332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45990.498511458332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45990.498511458332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45990.498511458332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45990.498511458332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45990.498511458332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45990.498511458332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45990.498511458332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45990.498511458332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45990.498511458332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45990.498511458332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45990.498511458332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45990.498511458332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45990.498511458332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45990.498511458332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45990.498511458332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45990.498511458332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45990.498511458332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45990.498511458332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45990.498511458332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45990.498511458332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45990.498511458332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45990.498511458332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45990.498511458332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45990.498511458332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45990.498511458332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45990.498511458332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45990.498511458332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45990.498511458332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45990.498511458332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45990.498511458332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45990.498511458332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45990.498511458332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45990.498511458332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45990.498511458332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45990.498511458332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45990.498511458332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45990.498511458332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45990.498511458332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45990.498511458332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45990.498511458332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45990.498511458332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45990.498511458332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45990.498511458332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45990.498511458332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45990.498511458332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45990.498511458332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45990.498511458332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45990.498511458332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45990.498511458332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45990.498511458332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45990.498511458332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45990.498511458332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45990.498511458332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45990.498511458332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45990.498511458332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45990.498511458332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45990.498511458332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45990.498511458332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45990.498511458332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45990.498511458332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45990.498511458332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45990.498511458332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45990.498511458332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45990.498511458332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sheetData>
  <dataValidations count="2">
    <dataValidation allowBlank="1" showInputMessage="1" showErrorMessage="1" sqref="E1" xr:uid="{4D935161-CDD3-4592-B877-3FB59C99E142}"/>
    <dataValidation type="list" allowBlank="1" showInputMessage="1" showErrorMessage="1" sqref="E3: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0"/>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9" ca="1" si="0">IFERROR(NOW()-F2,"-")</f>
        <v>45990.498511458332</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45990.498511458332</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45990.498511458332</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45990.498511458332</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45990.498511458332</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45990.498511458332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45990.498511458332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45990.498511458332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45990.498511458332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45990.498511458332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45990.498511458332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58"/>
      <c r="E13" s="18"/>
      <c r="F13" s="20"/>
      <c r="G13" s="21">
        <f t="shared" ca="1" si="0"/>
        <v>45990.498511458332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45990.498511458332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45990.498511458332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45990.498511458332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45990.498511458332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45990.498511458332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45990.498511458332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45990.498511458332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45990.498511458332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45990.498511458332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45990.498511458332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45990.498511458332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45990.498511458332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45990.498511458332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45990.498511458332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45990.498511458332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45990.498511458332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45990.498511458332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45990.498511458332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45990.498511458332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45990.498511458332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45990.498511458332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45990.498511458332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45990.498511458332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45990.498511458332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45990.498511458332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45990.498511458332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ref="G40:G103" ca="1" si="1">IFERROR(NOW()-F40,"-")</f>
        <v>45990.498511458332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45990.498511458332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45990.498511458332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45990.498511458332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45990.498511458332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45990.498511458332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45990.498511458332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45990.498511458332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45990.498511458332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45990.498511458332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45990.498511458332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45990.498511458332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45990.498511458332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45990.498511458332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45990.498511458332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45990.498511458332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45990.498511458332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45990.498511458332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45990.498511458332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45990.498511458332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45990.498511458332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45990.498511458332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45990.498511458332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45990.498511458332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45990.498511458332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45990.498511458332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45990.498511458332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45990.498511458332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45990.498511458332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45990.498511458332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45990.498511458332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45990.498511458332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45990.498511458332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45990.498511458332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45990.498511458332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45990.498511458332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45990.498511458332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45990.498511458332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45990.498511458332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45990.498511458332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45990.498511458332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45990.498511458332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45990.498511458332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45990.498511458332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45990.498511458332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45990.498511458332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45990.498511458332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45990.498511458332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45990.498511458332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45990.498511458332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45990.498511458332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45990.498511458332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45990.498511458332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45990.498511458332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45990.498511458332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45990.498511458332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45990.498511458332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45990.498511458332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45990.498511458332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45990.498511458332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45990.498511458332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45990.498511458332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45990.498511458332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45990.498511458332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ref="G104:G167" ca="1" si="2">IFERROR(NOW()-F104,"-")</f>
        <v>45990.498511458332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45990.498511458332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45990.498511458332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45990.498511458332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45990.498511458332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45990.498511458332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45990.498511458332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45990.498511458332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45990.498511458332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45990.498511458332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45990.498511458332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45990.498511458332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45990.498511458332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45990.498511458332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45990.498511458332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45990.498511458332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45990.498511458332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45990.498511458332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45990.498511458332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45990.498511458332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45990.498511458332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45990.498511458332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45990.498511458332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45990.498511458332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45990.498511458332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45990.498511458332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45990.498511458332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45990.498511458332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45990.498511458332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45990.498511458332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45990.498511458332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45990.498511458332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45990.498511458332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45990.498511458332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45990.498511458332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45990.498511458332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45990.498511458332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45990.498511458332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45990.498511458332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45990.498511458332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45990.498511458332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45990.498511458332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45990.498511458332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45990.498511458332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45990.498511458332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45990.498511458332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45990.498511458332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45990.498511458332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45990.498511458332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45990.498511458332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45990.498511458332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45990.498511458332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45990.498511458332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45990.498511458332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45990.498511458332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45990.498511458332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45990.498511458332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45990.498511458332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45990.498511458332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45990.498511458332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45990.498511458332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45990.498511458332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45990.498511458332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45990.498511458332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ref="G168:G231" ca="1" si="3">IFERROR(NOW()-F168,"-")</f>
        <v>45990.498511458332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45990.498511458332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45990.498511458332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45990.498511458332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45990.498511458332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45990.498511458332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45990.498511458332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45990.498511458332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45990.498511458332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45990.498511458332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45990.498511458332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45990.498511458332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45990.498511458332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45990.498511458332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45990.498511458332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45990.498511458332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45990.498511458332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45990.498511458332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45990.498511458332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45990.498511458332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45990.498511458332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45990.498511458332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45990.498511458332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45990.498511458332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45990.498511458332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45990.498511458332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45990.498511458332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45990.498511458332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45990.498511458332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45990.498511458332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45990.498511458332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45990.498511458332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45990.498511458332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45990.498511458332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45990.498511458332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45990.498511458332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45990.498511458332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45990.498511458332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45990.498511458332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45990.498511458332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45990.498511458332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45990.498511458332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45990.498511458332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45990.498511458332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45990.498511458332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45990.498511458332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45990.498511458332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45990.498511458332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45990.498511458332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45990.498511458332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45990.498511458332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45990.498511458332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45990.498511458332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45990.498511458332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45990.498511458332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45990.498511458332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45990.498511458332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45990.498511458332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45990.498511458332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45990.498511458332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45990.498511458332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45990.498511458332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45990.498511458332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45990.498511458332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ref="G232:G295" ca="1" si="4">IFERROR(NOW()-F232,"-")</f>
        <v>45990.498511458332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45990.498511458332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45990.498511458332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45990.498511458332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45990.498511458332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45990.498511458332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45990.498511458332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45990.498511458332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45990.498511458332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45990.498511458332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45990.498511458332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45990.498511458332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45990.498511458332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45990.498511458332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45990.498511458332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45990.498511458332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45990.498511458332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45990.498511458332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45990.498511458332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45990.498511458332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45990.498511458332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45990.498511458332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45990.498511458332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45990.498511458332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45990.498511458332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45990.498511458332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45990.498511458332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45990.498511458332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45990.498511458332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45990.498511458332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45990.498511458332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45990.498511458332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45990.498511458332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45990.498511458332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45990.498511458332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45990.498511458332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45990.498511458332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45990.498511458332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45990.498511458332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45990.498511458332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45990.498511458332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45990.498511458332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45990.498511458332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45990.498511458332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45990.498511458332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45990.498511458332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45990.498511458332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45990.498511458332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45990.498511458332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45990.498511458332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45990.498511458332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45990.498511458332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45990.498511458332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45990.498511458332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45990.498511458332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45990.498511458332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45990.498511458332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45990.498511458332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45990.498511458332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45990.498511458332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45990.498511458332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45990.498511458332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45990.498511458332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45990.498511458332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ref="G296:G359" ca="1" si="5">IFERROR(NOW()-F296,"-")</f>
        <v>45990.498511458332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45990.498511458332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45990.498511458332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45990.498511458332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45990.498511458332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45990.498511458332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45990.498511458332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45990.498511458332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45990.498511458332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45990.498511458332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45990.498511458332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45990.498511458332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45990.498511458332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45990.498511458332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45990.498511458332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45990.498511458332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45990.498511458332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45990.498511458332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45990.498511458332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45990.498511458332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45990.498511458332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45990.498511458332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45990.498511458332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45990.498511458332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45990.498511458332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45990.498511458332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45990.498511458332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45990.498511458332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45990.498511458332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45990.498511458332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45990.498511458332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45990.498511458332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45990.498511458332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45990.498511458332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45990.498511458332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45990.498511458332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45990.498511458332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45990.498511458332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45990.498511458332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45990.498511458332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45990.498511458332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45990.498511458332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45990.498511458332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45990.498511458332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45990.498511458332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45990.498511458332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45990.498511458332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45990.498511458332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45990.498511458332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45990.498511458332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45990.498511458332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45990.498511458332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45990.498511458332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45990.498511458332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45990.498511458332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45990.498511458332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45990.498511458332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45990.498511458332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45990.498511458332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45990.498511458332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45990.498511458332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45990.498511458332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45990.498511458332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45990.498511458332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ref="G360:G423" ca="1" si="6">IFERROR(NOW()-F360,"-")</f>
        <v>45990.498511458332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45990.498511458332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45990.498511458332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45990.498511458332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45990.498511458332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45990.498511458332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45990.498511458332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45990.498511458332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45990.498511458332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45990.498511458332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45990.498511458332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45990.498511458332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45990.498511458332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45990.498511458332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45990.498511458332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45990.498511458332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45990.498511458332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45990.498511458332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45990.498511458332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45990.498511458332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45990.498511458332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45990.498511458332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45990.498511458332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45990.498511458332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45990.498511458332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45990.498511458332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45990.498511458332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45990.498511458332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45990.498511458332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45990.498511458332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45990.498511458332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45990.498511458332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45990.498511458332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45990.498511458332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45990.498511458332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45990.498511458332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45990.498511458332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45990.498511458332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45990.498511458332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45990.498511458332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45990.498511458332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45990.498511458332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45990.498511458332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45990.498511458332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45990.498511458332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45990.498511458332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45990.498511458332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45990.498511458332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45990.498511458332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45990.498511458332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45990.498511458332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45990.498511458332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45990.498511458332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45990.498511458332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45990.498511458332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45990.498511458332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45990.498511458332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45990.498511458332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45990.498511458332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45990.498511458332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45990.498511458332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45990.498511458332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45990.498511458332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45990.498511458332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ref="G424:G487" ca="1" si="7">IFERROR(NOW()-F424,"-")</f>
        <v>45990.498511458332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45990.498511458332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45990.498511458332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45990.498511458332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45990.498511458332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45990.498511458332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45990.498511458332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45990.498511458332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45990.498511458332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45990.498511458332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45990.498511458332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45990.498511458332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45990.498511458332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45990.498511458332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45990.498511458332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45990.498511458332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45990.498511458332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45990.498511458332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45990.498511458332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45990.498511458332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45990.498511458332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45990.498511458332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45990.498511458332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45990.498511458332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45990.498511458332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45990.498511458332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45990.498511458332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45990.498511458332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45990.498511458332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45990.498511458332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45990.498511458332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45990.498511458332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45990.498511458332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45990.498511458332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45990.498511458332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45990.498511458332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45990.498511458332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45990.498511458332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45990.498511458332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45990.498511458332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45990.498511458332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45990.498511458332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45990.498511458332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45990.498511458332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45990.498511458332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45990.498511458332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45990.498511458332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45990.498511458332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45990.498511458332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45990.498511458332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45990.498511458332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45990.498511458332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45990.498511458332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45990.498511458332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45990.498511458332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45990.498511458332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45990.498511458332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45990.498511458332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45990.498511458332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45990.498511458332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45990.498511458332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45990.498511458332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45990.498511458332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45990.498511458332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ref="G488:G551" ca="1" si="8">IFERROR(NOW()-F488,"-")</f>
        <v>45990.498511458332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45990.498511458332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45990.498511458332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45990.498511458332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45990.498511458332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45990.498511458332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45990.498511458332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45990.498511458332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45990.498511458332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45990.498511458332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45990.498511458332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45990.498511458332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45990.498511458332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45990.498511458332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45990.498511458332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45990.498511458332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45990.498511458332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45990.498511458332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45990.498511458332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45990.498511458332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45990.498511458332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45990.498511458332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45990.498511458332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45990.498511458332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45990.498511458332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45990.498511458332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45990.498511458332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45990.498511458332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45990.498511458332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45990.498511458332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45990.498511458332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45990.498511458332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45990.498511458332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45990.498511458332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45990.498511458332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45990.498511458332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45990.498511458332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45990.498511458332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45990.498511458332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45990.498511458332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45990.498511458332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45990.498511458332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45990.498511458332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45990.498511458332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45990.498511458332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45990.498511458332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45990.498511458332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45990.498511458332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45990.498511458332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45990.498511458332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45990.498511458332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45990.498511458332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45990.498511458332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45990.498511458332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45990.498511458332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45990.498511458332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45990.498511458332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45990.498511458332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45990.498511458332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45990.498511458332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45990.498511458332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45990.498511458332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45990.498511458332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45990.498511458332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ref="G552:G615" ca="1" si="9">IFERROR(NOW()-F552,"-")</f>
        <v>45990.498511458332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45990.498511458332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45990.498511458332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45990.498511458332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45990.498511458332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45990.498511458332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45990.498511458332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45990.498511458332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45990.498511458332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45990.498511458332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45990.498511458332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45990.498511458332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45990.498511458332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45990.498511458332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45990.498511458332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45990.498511458332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45990.498511458332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45990.498511458332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45990.498511458332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45990.498511458332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45990.498511458332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45990.498511458332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45990.498511458332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45990.498511458332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45990.498511458332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45990.498511458332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45990.498511458332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45990.498511458332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45990.498511458332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45990.498511458332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45990.498511458332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45990.498511458332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45990.498511458332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45990.498511458332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45990.498511458332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45990.498511458332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45990.498511458332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45990.498511458332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45990.498511458332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45990.498511458332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45990.498511458332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45990.498511458332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45990.498511458332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45990.498511458332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45990.498511458332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45990.498511458332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45990.498511458332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45990.498511458332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45990.498511458332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45990.498511458332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45990.498511458332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45990.498511458332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45990.498511458332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45990.498511458332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45990.498511458332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45990.498511458332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45990.498511458332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45990.498511458332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45990.498511458332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45990.498511458332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45990.498511458332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45990.498511458332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45990.498511458332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45990.498511458332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ref="G616:G679" ca="1" si="10">IFERROR(NOW()-F616,"-")</f>
        <v>45990.498511458332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45990.498511458332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45990.498511458332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45990.498511458332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45990.498511458332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45990.498511458332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45990.498511458332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45990.498511458332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45990.498511458332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45990.498511458332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45990.498511458332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45990.498511458332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45990.498511458332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45990.498511458332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45990.498511458332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45990.498511458332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45990.498511458332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45990.498511458332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45990.498511458332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45990.498511458332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45990.498511458332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45990.498511458332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45990.498511458332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45990.498511458332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45990.498511458332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45990.498511458332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45990.498511458332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45990.498511458332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45990.498511458332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45990.498511458332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45990.498511458332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45990.498511458332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45990.498511458332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45990.498511458332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45990.498511458332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45990.498511458332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45990.498511458332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45990.498511458332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45990.498511458332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45990.498511458332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45990.498511458332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45990.498511458332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45990.498511458332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45990.498511458332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45990.498511458332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45990.498511458332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45990.498511458332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45990.498511458332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45990.498511458332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45990.498511458332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45990.498511458332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45990.498511458332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45990.498511458332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45990.498511458332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45990.498511458332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45990.498511458332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45990.498511458332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45990.498511458332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45990.498511458332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45990.498511458332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45990.498511458332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45990.498511458332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45990.498511458332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45990.498511458332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ref="G680:G743" ca="1" si="11">IFERROR(NOW()-F680,"-")</f>
        <v>45990.498511458332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45990.498511458332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45990.498511458332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45990.498511458332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45990.498511458332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45990.498511458332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45990.498511458332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45990.498511458332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45990.498511458332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45990.498511458332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45990.498511458332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45990.498511458332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45990.498511458332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45990.498511458332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45990.498511458332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45990.498511458332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45990.498511458332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45990.498511458332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45990.498511458332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45990.498511458332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45990.498511458332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45990.498511458332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45990.498511458332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45990.498511458332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45990.498511458332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45990.498511458332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45990.498511458332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45990.498511458332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45990.498511458332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45990.498511458332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45990.498511458332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45990.498511458332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45990.498511458332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45990.498511458332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45990.498511458332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45990.498511458332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45990.498511458332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45990.498511458332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45990.498511458332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45990.498511458332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45990.498511458332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45990.498511458332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45990.498511458332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45990.498511458332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45990.498511458332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45990.498511458332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45990.498511458332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45990.498511458332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45990.498511458332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45990.498511458332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45990.498511458332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45990.498511458332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45990.498511458332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45990.498511458332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45990.498511458332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45990.498511458332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45990.498511458332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45990.498511458332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45990.498511458332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45990.498511458332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45990.498511458332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45990.498511458332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45990.498511458332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45990.498511458332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ref="G744:G807" ca="1" si="12">IFERROR(NOW()-F744,"-")</f>
        <v>45990.498511458332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45990.498511458332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45990.498511458332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45990.498511458332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45990.498511458332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45990.498511458332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45990.498511458332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45990.498511458332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45990.498511458332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45990.498511458332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45990.498511458332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45990.498511458332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45990.498511458332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45990.498511458332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45990.498511458332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45990.498511458332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45990.498511458332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45990.498511458332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45990.498511458332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45990.498511458332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45990.498511458332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45990.498511458332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45990.498511458332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45990.498511458332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45990.498511458332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45990.498511458332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45990.498511458332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45990.498511458332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45990.498511458332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45990.498511458332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45990.498511458332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45990.498511458332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45990.498511458332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45990.498511458332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45990.498511458332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45990.498511458332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45990.498511458332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45990.498511458332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45990.498511458332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45990.498511458332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45990.498511458332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45990.498511458332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45990.498511458332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45990.498511458332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45990.498511458332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45990.498511458332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45990.498511458332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45990.498511458332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45990.498511458332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45990.498511458332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45990.498511458332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45990.498511458332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45990.498511458332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45990.498511458332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45990.498511458332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45990.498511458332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45990.498511458332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45990.498511458332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45990.498511458332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45990.498511458332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45990.498511458332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45990.498511458332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45990.498511458332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45990.498511458332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ref="G808:G871" ca="1" si="13">IFERROR(NOW()-F808,"-")</f>
        <v>45990.498511458332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45990.498511458332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45990.498511458332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45990.498511458332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45990.498511458332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45990.498511458332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45990.498511458332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45990.498511458332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45990.498511458332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45990.498511458332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45990.498511458332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45990.498511458332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45990.498511458332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45990.498511458332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45990.498511458332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45990.498511458332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45990.498511458332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45990.498511458332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45990.498511458332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45990.498511458332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45990.498511458332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45990.498511458332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45990.498511458332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45990.498511458332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45990.498511458332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45990.498511458332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45990.498511458332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45990.498511458332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45990.498511458332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45990.498511458332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45990.498511458332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45990.498511458332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45990.498511458332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45990.498511458332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45990.498511458332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45990.498511458332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45990.498511458332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45990.498511458332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45990.498511458332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45990.498511458332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45990.498511458332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45990.498511458332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45990.498511458332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45990.498511458332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45990.498511458332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45990.498511458332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45990.498511458332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45990.498511458332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45990.498511458332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45990.498511458332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45990.498511458332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45990.498511458332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45990.498511458332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45990.498511458332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45990.498511458332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45990.498511458332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45990.498511458332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45990.498511458332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45990.498511458332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45990.498511458332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45990.498511458332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45990.498511458332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45990.498511458332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45990.498511458332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ref="G872:G935" ca="1" si="14">IFERROR(NOW()-F872,"-")</f>
        <v>45990.498511458332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45990.498511458332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45990.498511458332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45990.498511458332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45990.498511458332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45990.498511458332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45990.498511458332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45990.498511458332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45990.498511458332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45990.498511458332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45990.498511458332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45990.498511458332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45990.498511458332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45990.498511458332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45990.498511458332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45990.498511458332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45990.498511458332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45990.498511458332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45990.498511458332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45990.498511458332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45990.498511458332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45990.498511458332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45990.498511458332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45990.498511458332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45990.498511458332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45990.498511458332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45990.498511458332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45990.498511458332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45990.498511458332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45990.498511458332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45990.498511458332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45990.498511458332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45990.498511458332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45990.498511458332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45990.498511458332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45990.498511458332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45990.498511458332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45990.498511458332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45990.498511458332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45990.498511458332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45990.498511458332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45990.498511458332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45990.498511458332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45990.498511458332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45990.498511458332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45990.498511458332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45990.498511458332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45990.498511458332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45990.498511458332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45990.498511458332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45990.498511458332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45990.498511458332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45990.498511458332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45990.498511458332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45990.498511458332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45990.498511458332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45990.498511458332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45990.498511458332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45990.498511458332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45990.498511458332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45990.498511458332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45990.498511458332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45990.498511458332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45990.498511458332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ref="G936:G950" ca="1" si="15">IFERROR(NOW()-F936,"-")</f>
        <v>45990.498511458332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45990.498511458332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45990.498511458332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45990.498511458332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45990.498511458332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45990.498511458332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45990.498511458332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45990.498511458332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45990.498511458332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45990.498511458332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45990.498511458332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45990.498511458332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45990.498511458332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45990.498511458332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45990.498511458332</v>
      </c>
      <c r="H950" s="22"/>
      <c r="I950" s="19" t="str">
        <f>IFERROR(VLOOKUP(D950,DB!A:F,6,0),"")</f>
        <v/>
      </c>
      <c r="J950" s="18" t="str">
        <f>IFERROR(VLOOKUP(D950,DB!A:G,7,0),"")</f>
        <v/>
      </c>
      <c r="K950" s="42"/>
      <c r="L950" s="23" t="str">
        <f>IFERROR(VLOOKUP(D950,DB!A:I,9,0),"")</f>
        <v/>
      </c>
    </row>
  </sheetData>
  <dataValidations count="2">
    <dataValidation allowBlank="1" showInputMessage="1" showErrorMessage="1" sqref="E1" xr:uid="{5914219A-CB83-432D-936A-CC0CB6F3982A}"/>
    <dataValidation type="list" allowBlank="1" showInputMessage="1" showErrorMessage="1" sqref="E2:E9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4"/>
  <sheetViews>
    <sheetView workbookViewId="0">
      <selection activeCell="A11" sqref="A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39193</v>
      </c>
      <c r="B2" s="88" t="str">
        <f>IFERROR(VLOOKUP(D2,DB!A:K,11,0),"")</f>
        <v>R4</v>
      </c>
      <c r="C2" s="90">
        <v>1</v>
      </c>
      <c r="D2" s="88" t="s">
        <v>35166</v>
      </c>
      <c r="E2" s="91" t="s">
        <v>39106</v>
      </c>
      <c r="F2" s="92">
        <v>45703.480717592596</v>
      </c>
      <c r="G2" s="93">
        <f ca="1">IFERROR(NOW()-F2,"")</f>
        <v>287.01779386573617</v>
      </c>
      <c r="H2" s="92">
        <v>45703.474768518521</v>
      </c>
      <c r="I2" s="92" t="str">
        <f>IFERROR(VLOOKUP(D2,DB!A:F,6,0),"")</f>
        <v>SCECO</v>
      </c>
      <c r="J2" s="92" t="str">
        <f>IFERROR(VLOOKUP(D2,DB!A:G,7,0),"")</f>
        <v>Dead</v>
      </c>
      <c r="K2" s="94" t="s">
        <v>39194</v>
      </c>
      <c r="L2" s="88" t="str">
        <f>IFERROR(VLOOKUP(D2,DB!A:I,9,0),"")</f>
        <v>Latis</v>
      </c>
    </row>
    <row r="3" spans="1:16" ht="31.5" customHeight="1">
      <c r="A3" s="110" t="s">
        <v>39195</v>
      </c>
      <c r="B3" s="88" t="str">
        <f>IFERROR(VLOOKUP(D3,DB!A:K,11,0),"")</f>
        <v>R4</v>
      </c>
      <c r="C3" s="90">
        <v>1</v>
      </c>
      <c r="D3" s="88" t="s">
        <v>37915</v>
      </c>
      <c r="E3" s="91" t="s">
        <v>39106</v>
      </c>
      <c r="F3" s="92">
        <v>45990.191666666666</v>
      </c>
      <c r="G3" s="93">
        <f t="shared" ref="G3:G56" ca="1" si="0">IFERROR(NOW()-F3,"")</f>
        <v>0.30684479166666279</v>
      </c>
      <c r="H3" s="92">
        <v>45989.810358796298</v>
      </c>
      <c r="I3" s="110" t="str">
        <f>IFERROR(VLOOKUP(D3,DB!A:F,6,0),"")</f>
        <v>SCECO</v>
      </c>
      <c r="J3" s="110" t="str">
        <f>IFERROR(VLOOKUP(D3,DB!A:G,7,0),"")</f>
        <v>Dead</v>
      </c>
      <c r="K3" s="94" t="s">
        <v>39196</v>
      </c>
      <c r="L3" s="88" t="str">
        <f>IFERROR(VLOOKUP(D3,DB!A:I,9,0),"")</f>
        <v>Latis</v>
      </c>
    </row>
    <row r="4" spans="1:16" ht="35.25" customHeight="1">
      <c r="A4" s="110" t="s">
        <v>39197</v>
      </c>
      <c r="B4" s="110" t="str">
        <f>IFERROR(VLOOKUP(D4,DB!A:K,11,0),"")</f>
        <v>R4</v>
      </c>
      <c r="C4" s="90">
        <v>2</v>
      </c>
      <c r="D4" s="88" t="s">
        <v>39198</v>
      </c>
      <c r="E4" s="91" t="s">
        <v>39106</v>
      </c>
      <c r="F4" s="92">
        <v>45990.36041666667</v>
      </c>
      <c r="G4" s="93">
        <f t="shared" ca="1" si="0"/>
        <v>0.13809479166229721</v>
      </c>
      <c r="H4" s="92">
        <v>45990.084930555553</v>
      </c>
      <c r="I4" s="110" t="str">
        <f>IFERROR(VLOOKUP(D4,DB!A:F,6,0),"")</f>
        <v>SCECO</v>
      </c>
      <c r="J4" s="110" t="str">
        <f>IFERROR(VLOOKUP(D4,DB!A:G,7,0),"")</f>
        <v>Dead</v>
      </c>
      <c r="K4" s="94" t="s">
        <v>39199</v>
      </c>
      <c r="L4" s="88" t="str">
        <f>IFERROR(VLOOKUP(D4,DB!A:I,9,0),"")</f>
        <v>Latis</v>
      </c>
    </row>
    <row r="5" spans="1:16" ht="15" customHeight="1">
      <c r="A5" s="110"/>
      <c r="B5" s="110" t="str">
        <f>IFERROR(VLOOKUP(D5,DB!A:K,11,0),"")</f>
        <v/>
      </c>
      <c r="C5" s="90"/>
      <c r="D5" s="88"/>
      <c r="E5" s="91"/>
      <c r="F5" s="92"/>
      <c r="G5" s="93">
        <f t="shared" ca="1" si="0"/>
        <v>45990.498511458332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45990.498511458332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45990.498511458332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45990.498511458332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45990.498511458332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45990.498511458332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45990.498511458332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45990.498511458332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45990.498511458332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45990.498511458332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45990.498511458332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45990.498511458332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45990.498511458332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45990.498511458332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45990.498511458332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45990.498511458332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45990.498511458332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45990.498511458332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45990.498511458332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45990.498511458332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45990.498511458332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45990.498511458332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45990.498511458332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45990.498511458332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45990.498511458332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45990.498511458332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45990.498511458332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45990.498511458332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45990.498511458332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45990.498511458332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45990.498511458332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45990.498511458332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45990.498511458332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45990.498511458332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45990.498511458332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45990.498511458332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45990.498511458332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45990.498511458332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45990.498511458332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45990.498511458332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45990.498511458332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45990.498511458332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45990.498511458332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45990.498511458332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45990.498511458332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45990.498511458332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45990.498511458332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45990.498511458332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45990.498511458332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45990.498511458332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45990.498511458332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45990.498511458332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ref="G57:G120" ca="1" si="1">IFERROR(NOW()-F57,"")</f>
        <v>45990.498511458332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45990.498511458332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45990.498511458332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45990.498511458332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45990.498511458332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45990.498511458332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45990.498511458332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45990.498511458332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45990.498511458332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45990.498511458332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45990.498511458332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45990.498511458332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45990.498511458332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45990.498511458332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45990.498511458332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45990.498511458332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45990.498511458332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45990.498511458332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45990.498511458332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45990.498511458332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45990.498511458332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45990.498511458332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45990.498511458332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45990.498511458332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45990.498511458332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45990.498511458332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45990.498511458332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45990.498511458332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45990.498511458332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45990.498511458332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45990.498511458332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45990.498511458332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45990.498511458332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45990.498511458332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45990.498511458332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45990.498511458332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45990.498511458332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45990.498511458332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45990.498511458332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45990.498511458332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45990.498511458332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45990.498511458332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45990.498511458332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45990.498511458332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45990.498511458332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45990.498511458332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45990.498511458332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45990.498511458332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45990.498511458332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45990.498511458332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45990.498511458332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45990.498511458332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45990.498511458332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45990.498511458332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45990.498511458332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45990.498511458332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45990.498511458332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45990.498511458332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45990.498511458332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45990.498511458332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45990.498511458332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45990.498511458332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45990.498511458332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45990.498511458332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ref="G121:G184" ca="1" si="2">IFERROR(NOW()-F121,"")</f>
        <v>45990.498511458332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45990.498511458332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45990.498511458332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45990.498511458332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45990.498511458332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45990.498511458332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45990.498511458332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45990.498511458332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45990.498511458332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45990.498511458332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45990.498511458332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45990.498511458332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45990.498511458332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45990.498511458332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45990.498511458332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45990.498511458332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45990.498511458332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45990.498511458332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45990.498511458332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45990.498511458332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45990.498511458332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45990.498511458332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45990.498511458332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45990.498511458332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45990.498511458332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45990.498511458332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45990.498511458332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45990.498511458332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45990.498511458332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45990.498511458332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45990.498511458332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45990.498511458332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45990.498511458332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45990.498511458332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45990.498511458332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45990.498511458332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45990.498511458332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45990.498511458332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45990.498511458332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45990.498511458332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45990.498511458332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45990.498511458332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45990.498511458332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45990.498511458332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45990.498511458332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45990.498511458332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45990.498511458332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45990.498511458332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45990.498511458332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45990.498511458332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45990.498511458332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45990.498511458332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45990.498511458332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45990.498511458332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45990.498511458332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45990.498511458332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45990.498511458332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45990.498511458332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45990.498511458332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45990.498511458332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45990.498511458332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45990.498511458332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45990.498511458332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45990.498511458332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ref="G185:G248" ca="1" si="3">IFERROR(NOW()-F185,"")</f>
        <v>45990.498511458332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45990.498511458332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45990.498511458332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45990.498511458332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45990.498511458332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45990.498511458332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45990.498511458332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45990.498511458332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45990.498511458332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45990.498511458332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45990.498511458332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45990.498511458332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45990.498511458332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45990.498511458332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45990.498511458332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45990.498511458332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45990.498511458332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45990.498511458332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45990.498511458332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45990.498511458332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45990.498511458332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45990.498511458332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45990.498511458332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45990.498511458332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45990.498511458332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45990.498511458332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45990.498511458332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45990.498511458332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45990.498511458332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45990.498511458332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45990.498511458332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45990.498511458332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45990.498511458332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45990.498511458332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45990.498511458332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45990.498511458332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45990.498511458332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45990.498511458332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45990.498511458332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45990.498511458332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45990.498511458332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45990.498511458332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45990.498511458332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45990.498511458332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45990.498511458332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45990.498511458332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45990.498511458332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45990.498511458332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45990.498511458332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45990.498511458332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45990.498511458332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45990.498511458332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45990.498511458332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45990.498511458332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45990.498511458332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45990.498511458332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45990.498511458332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45990.498511458332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45990.498511458332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45990.498511458332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45990.498511458332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45990.498511458332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45990.498511458332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45990.498511458332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ref="G249:G294" ca="1" si="4">IFERROR(NOW()-F249,"")</f>
        <v>45990.498511458332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45990.498511458332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45990.498511458332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45990.498511458332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45990.498511458332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45990.498511458332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45990.498511458332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45990.498511458332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45990.498511458332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45990.498511458332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45990.498511458332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45990.498511458332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45990.498511458332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45990.498511458332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45990.498511458332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45990.498511458332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45990.498511458332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45990.498511458332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45990.498511458332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45990.498511458332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45990.498511458332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45990.498511458332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45990.498511458332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45990.498511458332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45990.498511458332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45990.498511458332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45990.498511458332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45990.498511458332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45990.498511458332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45990.498511458332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45990.498511458332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45990.498511458332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45990.498511458332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45990.498511458332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45990.498511458332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45990.498511458332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45990.498511458332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45990.498511458332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45990.498511458332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45990.498511458332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45990.498511458332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45990.498511458332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45990.498511458332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45990.498511458332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45990.498511458332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45990.498511458332</v>
      </c>
      <c r="H294" s="92"/>
      <c r="I294" s="110" t="str">
        <f>IFERROR(VLOOKUP(D294,DB!A:F,6,0),"")</f>
        <v/>
      </c>
      <c r="J294" s="110" t="str">
        <f>IFERROR(VLOOKUP(D294,DB!A:G,7,0),"")</f>
        <v/>
      </c>
      <c r="K294" s="94"/>
      <c r="L294" s="88" t="str">
        <f>IFERROR(VLOOKUP(D294,DB!A:I,9,0),"")</f>
        <v/>
      </c>
    </row>
  </sheetData>
  <dataValidations count="2">
    <dataValidation allowBlank="1" showInputMessage="1" showErrorMessage="1" sqref="E1" xr:uid="{A4F81451-56CC-4543-9497-104C4E44EE4B}"/>
    <dataValidation type="list" allowBlank="1" showInputMessage="1" showErrorMessage="1" sqref="E2:E2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4"/>
  <sheetViews>
    <sheetView workbookViewId="0">
      <selection activeCell="D7" sqref="D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39200</v>
      </c>
      <c r="B2" s="37" t="str">
        <f>IFERROR(VLOOKUP(D2,DB!A:K,11,0),"")</f>
        <v>R5</v>
      </c>
      <c r="C2" s="37">
        <v>3</v>
      </c>
      <c r="D2" s="103" t="s">
        <v>36085</v>
      </c>
      <c r="E2" s="37" t="s">
        <v>39106</v>
      </c>
      <c r="F2" s="38">
        <v>45891.832060185188</v>
      </c>
      <c r="G2" s="105">
        <f ca="1">IFERROR(NOW()-F2,"")</f>
        <v>98.666451273144048</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39185</v>
      </c>
      <c r="F3" s="38">
        <v>45926.188877314817</v>
      </c>
      <c r="G3" s="105">
        <f t="shared" ref="G3" ca="1" si="0">IFERROR(NOW()-F3,"")</f>
        <v>64.309634143515723</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39185</v>
      </c>
      <c r="F4" s="107">
        <v>45948.661111111112</v>
      </c>
      <c r="G4" s="108">
        <f t="shared" ref="G4" ca="1" si="1">IFERROR(NOW()-F4,"")</f>
        <v>41.837400347219955</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9.1252128472187906</v>
      </c>
      <c r="H5" s="139">
        <v>45981.360798611109</v>
      </c>
      <c r="I5" s="106" t="str">
        <f>IFERROR(VLOOKUP(D5,DB!A:F,6,0),"")</f>
        <v>SCECO</v>
      </c>
      <c r="J5" s="106" t="str">
        <f>IFERROR(VLOOKUP(D5,DB!A:G,7,0),"")</f>
        <v>Dead</v>
      </c>
      <c r="K5" s="106" t="s">
        <v>39207</v>
      </c>
      <c r="L5" s="106" t="str">
        <f>IFERROR(VLOOKUP(D5,DB!A:I,9,0),"")</f>
        <v>Latis</v>
      </c>
    </row>
    <row r="6" spans="1:13" ht="30.75">
      <c r="A6" s="37" t="s">
        <v>39208</v>
      </c>
      <c r="B6" s="37" t="str">
        <f>IFERROR(VLOOKUP(D6,DB!A:K,11,0),"")</f>
        <v>R5</v>
      </c>
      <c r="C6" s="37">
        <v>1</v>
      </c>
      <c r="D6" s="106" t="s">
        <v>32138</v>
      </c>
      <c r="E6" s="37" t="s">
        <v>39106</v>
      </c>
      <c r="F6" s="38">
        <v>45989.951909722222</v>
      </c>
      <c r="G6" s="138">
        <f ca="1">IFERROR(NOW()-F6,"")</f>
        <v>0.54660173611046048</v>
      </c>
      <c r="H6" s="38">
        <v>45989.971354166664</v>
      </c>
      <c r="I6" s="37" t="str">
        <f>IFERROR(VLOOKUP(D6,DB!A:F,6,0),"")</f>
        <v>SCECO</v>
      </c>
      <c r="J6" s="37" t="str">
        <f>IFERROR(VLOOKUP(D6,DB!A:G,7,0),"")</f>
        <v>Dead</v>
      </c>
      <c r="K6" s="37" t="s">
        <v>39209</v>
      </c>
      <c r="L6" s="37" t="str">
        <f>IFERROR(VLOOKUP(D6,DB!A:I,9,0),"")</f>
        <v>Latis</v>
      </c>
    </row>
    <row r="7" spans="1:13">
      <c r="A7" s="37" t="s">
        <v>39210</v>
      </c>
      <c r="B7" s="37" t="str">
        <f>IFERROR(VLOOKUP(D7,DB!A:K,11,0),"")</f>
        <v>R5</v>
      </c>
      <c r="C7" s="37">
        <v>1</v>
      </c>
      <c r="D7" s="106" t="s">
        <v>35479</v>
      </c>
      <c r="E7" s="37" t="s">
        <v>39185</v>
      </c>
      <c r="F7" s="38">
        <v>45990.466562499998</v>
      </c>
      <c r="G7" s="138">
        <f ca="1">IFERROR(NOW()-F7,"")</f>
        <v>3.1948958334396593E-2</v>
      </c>
      <c r="H7" s="38">
        <v>45990.45684027778</v>
      </c>
      <c r="I7" s="37" t="str">
        <f>IFERROR(VLOOKUP(D7,DB!A:F,6,0),"")</f>
        <v>SCECO</v>
      </c>
      <c r="J7" s="37" t="str">
        <f>IFERROR(VLOOKUP(D7,DB!A:G,7,0),"")</f>
        <v>Dead</v>
      </c>
      <c r="K7" s="37" t="s">
        <v>39211</v>
      </c>
      <c r="L7" s="37" t="str">
        <f>IFERROR(VLOOKUP(D7,DB!A:I,9,0),"")</f>
        <v>Latis</v>
      </c>
    </row>
    <row r="8" spans="1:13">
      <c r="A8" s="37"/>
      <c r="B8" s="37" t="str">
        <f>IFERROR(VLOOKUP(D8,DB!A:K,11,0),"")</f>
        <v/>
      </c>
      <c r="C8" s="37"/>
      <c r="D8" s="106"/>
      <c r="E8" s="37"/>
      <c r="F8" s="38"/>
      <c r="G8" s="138">
        <f ca="1">IFERROR(NOW()-F8,"")</f>
        <v>45990.498511458332</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45990.498511458332</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45990.498511458332</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45990.498511458332</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45990.498511458332</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45990.498511458332</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45990.498511458332</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45990.498511458332</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45990.498511458332</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45990.498511458332</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45990.498511458332</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45990.498511458332</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45990.498511458332</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45990.498511458332</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45990.498511458332</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45990.498511458332</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38">
        <f ca="1">IFERROR(NOW()-F24,"")</f>
        <v>45990.498511458332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45990.498511458332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45990.498511458332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45990.498511458332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45990.498511458332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45990.498511458332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45990.498511458332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45990.498511458332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45990.498511458332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45990.498511458332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45990.498511458332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45990.498511458332</v>
      </c>
      <c r="H35" s="38"/>
      <c r="I35" s="37" t="str">
        <f>IFERROR(VLOOKUP(D35,DB!A:F,6,0),"")</f>
        <v/>
      </c>
      <c r="J35" s="37" t="str">
        <f>IFERROR(VLOOKUP(D35,DB!A:G,7,0),"")</f>
        <v/>
      </c>
      <c r="K35" s="37"/>
      <c r="L35" s="37" t="str">
        <f>IFERROR(VLOOKUP(D35,DB!A:I,9,0),"")</f>
        <v/>
      </c>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sheetData>
  <dataValidations count="2">
    <dataValidation allowBlank="1" showInputMessage="1" showErrorMessage="1" sqref="E1" xr:uid="{920C6338-E771-4DAE-8C89-92A9093EA4DE}"/>
    <dataValidation type="list" allowBlank="1" showInputMessage="1" showErrorMessage="1" sqref="E2:E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tabSelected="1"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45990.498511458332</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45990.498511458332</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45990.498511458332</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45990.498511458332</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45990.498511458332</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45990.498511458332</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45990.498511458332</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45990.498511458332</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45990.498511458332</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45990.498511458332</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45990.498511458332</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45990.498511458332</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45990.498511458332</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45990.498511458332</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45990.498511458332</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45990.498511458332</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45990.498511458332</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45990.498511458332</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45990.498511458332</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45990.498511458332</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45990.498511458332</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45990.498511458332</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45990.498511458332</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45990.498511458332</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45990.498511458332</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45990.498511458332</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45990.498511458332</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45990.498511458332</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45990.498511458332</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45990.498511458332</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45990.498511458332</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45990.498511458332</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45990.498511458332</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45990.498511458332</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45990.498511458332</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45990.498511458332</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45990.498511458332</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45990.498511458332</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45990.498511458332</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45990.498511458332</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45990.498511458332</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45990.498511458332</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45990.498511458332</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45990.498511458332</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45990.498511458332</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45990.498511458332</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45990.498511458332</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45990.498511458332</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45990.498511458332</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45990.498511458332</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45990.498511458332</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45990.498511458332</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45990.498511458332</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45990.498511458332</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45990.498511458332</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45990.498511458332</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45990.498511458332</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45990.498511458332</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45990.498511458332</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45990.498511458332</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45990.498511458332</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45990.498511458332</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45990.498511458332</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45990.498511458332</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45990.498511458332</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45990.498511458332</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45990.498511458332</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45990.498511458332</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45990.498511458332</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45990.498511458332</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45990.498511458332</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45990.498511458332</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45990.498511458332</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45990.498511458332</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45990.498511458332</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45990.498511458332</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45990.498511458332</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45990.498511458332</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45990.498511458332</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45990.498511458332</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45990.498511458332</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45990.498511458332</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45990.498511458332</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45990.498511458332</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45990.498511458332</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45990.498511458332</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45990.498511458332</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45990.498511458332</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45990.498511458332</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45990.498511458332</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45990.498511458332</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45990.498511458332</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45990.498511458332</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45990.498511458332</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45990.498511458332</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45990.498511458332</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45990.498511458332</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45990.498511458332</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45990.498511458332</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45990.498511458332</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45990.498511458332</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45990.498511458332</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45990.498511458332</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45990.498511458332</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45990.498511458332</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45990.498511458332</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45990.498511458332</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45990.498511458332</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45990.498511458332</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45990.498511458332</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45990.498511458332</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45990.498511458332</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45990.498511458332</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45990.498511458332</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45990.498511458332</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45990.498511458332</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45990.498511458332</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45990.498511458332</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45990.498511458332</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45990.498511458332</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45990.498511458332</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45990.498511458332</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45990.498511458332</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45990.498511458332</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45990.498511458332</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45990.498511458332</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45990.498511458332</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45990.498511458332</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45990.498511458332</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45990.498511458332</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45990.498511458332</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45990.498511458332</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45990.498511458332</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45990.498511458332</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45990.498511458332</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45990.498511458332</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45990.498511458332</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45990.498511458332</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45990.498511458332</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45990.498511458332</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45990.498511458332</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45990.498511458332</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45990.498511458332</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45990.498511458332</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45990.498511458332</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45990.498511458332</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45990.498511458332</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45990.498511458332</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45990.498511458332</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45990.498511458332</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45990.498511458332</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45990.498511458332</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45990.498511458332</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45990.498511458332</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45990.498511458332</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45990.498511458332</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45990.498511458332</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45990.498511458332</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45990.498511458332</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45990.498511458332</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45990.498511458332</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45990.498511458332</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45990.498511458332</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45990.498511458332</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45990.498511458332</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45990.498511458332</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45990.498511458332</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45990.498511458332</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45990.498511458332</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45990.498511458332</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45990.498511458332</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45990.498511458332</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45990.498511458332</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45990.498511458332</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45990.498511458332</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45990.498511458332</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45990.498511458332</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45990.498511458332</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45990.498511458332</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45990.498511458332</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45990.498511458332</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45990.498511458332</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45990.498511458332</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45990.498511458332</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45990.498511458332</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45990.498511458332</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45990.498511458332</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45990.498511458332</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45990.498511458332</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45990.498511458332</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45990.498511458332</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45990.498511458332</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45990.498511458332</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45990.498511458332</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45990.498511458332</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45990.498511458332</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45990.498511458332</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45990.498511458332</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45990.498511458332</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45990.498511458332</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45990.498511458332</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45990.498511458332</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45990.498511458332</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45990.498511458332</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45990.498511458332</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45990.498511458332</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45990.498511458332</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45990.498511458332</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45990.498511458332</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45990.498511458332</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45990.498511458332</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45990.498511458332</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45990.498511458332</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45990.498511458332</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45990.498511458332</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45990.498511458332</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45990.498511458332</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45990.498511458332</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45990.498511458332</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45990.498511458332</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45990.498511458332</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45990.498511458332</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45990.498511458332</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45990.498511458332</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45990.498511458332</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45990.498511458332</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45990.498511458332</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45990.498511458332</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45990.498511458332</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45990.498511458332</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45990.498511458332</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45990.498511458332</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45990.498511458332</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45990.498511458332</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45990.498511458332</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45990.498511458332</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45990.498511458332</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45990.498511458332</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45990.498511458332</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45990.498511458332</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45990.498511458332</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45990.498511458332</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45990.498511458332</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45990.498511458332</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45990.498511458332</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45990.498511458332</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45990.498511458332</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45990.498511458332</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45990.498511458332</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45990.498511458332</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45990.498511458332</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45990.498511458332</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45990.498511458332</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45990.498511458332</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45990.498511458332</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45990.498511458332</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45990.498511458332</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45990.498511458332</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45990.498511458332</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45990.498511458332</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45990.498511458332</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45990.498511458332</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45990.498511458332</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45990.498511458332</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45990.498511458332</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45990.498511458332</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45990.498511458332</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45990.498511458332</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45990.498511458332</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45990.498511458332</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45990.498511458332</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45990.498511458332</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45990.498511458332</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45990.498511458332</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45990.498511458332</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45990.498511458332</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45990.498511458332</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45990.498511458332</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45990.498511458332</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45990.498511458332</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45990.498511458332</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45990.498511458332</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45990.498511458332</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45990.498511458332</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45990.498511458332</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45990.498511458332</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45990.498511458332</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45990.498511458332</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45990.498511458332</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45990.498511458332</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45990.498511458332</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45990.498511458332</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45990.498511458332</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45990.498511458332</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45990.498511458332</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45990.498511458332</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45990.498511458332</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45990.498511458332</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45990.498511458332</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45990.498511458332</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45990.498511458332</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45990.498511458332</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45990.498511458332</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45990.498511458332</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45990.498511458332</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45990.498511458332</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45990.498511458332</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45990.498511458332</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45990.498511458332</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45990.498511458332</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45990.498511458332</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45990.498511458332</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45990.498511458332</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45990.498511458332</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45990.498511458332</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45990.498511458332</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45990.498511458332</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45990.498511458332</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45990.498511458332</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45990.498511458332</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45990.498511458332</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45990.498511458332</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45990.498511458332</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45990.498511458332</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45990.498511458332</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45990.498511458332</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45990.498511458332</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45990.498511458332</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45990.498511458332</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45990.498511458332</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45990.498511458332</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45990.498511458332</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45990.498511458332</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45990.498511458332</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45990.498511458332</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45990.498511458332</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45990.498511458332</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45990.498511458332</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45990.498511458332</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45990.498511458332</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45990.498511458332</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45990.498511458332</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45990.498511458332</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45990.498511458332</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45990.498511458332</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45990.498511458332</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45990.498511458332</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45990.498511458332</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45990.498511458332</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45990.498511458332</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45990.498511458332</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45990.498511458332</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45990.498511458332</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45990.498511458332</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45990.498511458332</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45990.498511458332</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45990.498511458332</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45990.498511458332</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45990.498511458332</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45990.498511458332</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45990.498511458332</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45990.498511458332</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45990.498511458332</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45990.498511458332</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45990.498511458332</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45990.498511458332</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45990.498511458332</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45990.498511458332</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45990.498511458332</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45990.498511458332</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45990.498511458332</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45990.498511458332</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45990.498511458332</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45990.498511458332</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45990.498511458332</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45990.498511458332</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45990.498511458332</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45990.498511458332</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45990.498511458332</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45990.498511458332</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45990.498511458332</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45990.498511458332</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45990.498511458332</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45990.498511458332</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45990.498511458332</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45990.498511458332</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45990.498511458332</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45990.498511458332</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45990.498511458332</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45990.498511458332</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45990.498511458332</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45990.498511458332</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45990.498511458332</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45990.498511458332</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45990.498511458332</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45990.498511458332</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45990.498511458332</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45990.498511458332</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45990.498511458332</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45990.498511458332</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45990.498511458332</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45990.498511458332</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45990.498511458332</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45990.498511458332</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45990.498511458332</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45990.498511458332</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45990.498511458332</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45990.498511458332</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45990.498511458332</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45990.498511458332</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45990.498511458332</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45990.498511458332</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45990.498511458332</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45990.498511458332</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45990.498511458332</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45990.498511458332</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45990.498511458332</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45990.498511458332</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45990.498511458332</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45990.498511458332</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45990.498511458332</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45990.498511458332</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45990.498511458332</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45990.498511458332</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45990.498511458332</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45990.498511458332</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45990.498511458332</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45990.498511458332</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45990.498511458332</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45990.498511458332</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45990.498511458332</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45990.498511458332</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45990.498511458332</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45990.498511458332</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45990.498511458332</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45990.498511458332</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45990.498511458332</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45990.498511458332</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45990.498511458332</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45990.498511458332</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45990.498511458332</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45990.498511458332</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45990.498511458332</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45990.498511458332</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45990.498511458332</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45990.498511458332</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45990.498511458332</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45990.498511458332</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45990.498511458332</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45990.498511458332</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45990.498511458332</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45990.498511458332</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45990.498511458332</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45990.498511458332</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45990.498511458332</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45990.498511458332</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45990.498511458332</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45990.498511458332</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45990.498511458332</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45990.498511458332</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45990.498511458332</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45990.498511458332</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45990.498511458332</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45990.498511458332</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45990.498511458332</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45990.498511458332</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45990.498511458332</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45990.498511458332</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45990.498511458332</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45990.498511458332</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45990.498511458332</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45990.498511458332</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45990.498511458332</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45990.498511458332</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45990.498511458332</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45990.498511458332</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45990.498511458332</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45990.498511458332</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45990.498511458332</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45990.498511458332</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45990.498511458332</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45990.498511458332</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45990.498511458332</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45990.498511458332</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45990.498511458332</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45990.498511458332</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45990.498511458332</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45990.498511458332</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45990.498511458332</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45990.498511458332</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45990.498511458332</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2025-11-29T08:59:55Z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