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00" documentId="13_ncr:1_{F6CB121F-512D-4AA6-A0C1-0FB36C537598}" xr6:coauthVersionLast="47" xr6:coauthVersionMax="47" xr10:uidLastSave="{E50569AD-35C3-4164-AE11-1847B13E4DD5}"/>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<sst xmlns="http://schemas.openxmlformats.org/spreadsheetml/2006/main" count="180289" uniqueCount="39129">
  <si>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</si>
  <si>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</si>
  <si>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</si>
  <si>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</si>
  <si>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</si>
  <si>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</si>
  <si>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</si>
  <si>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</si>
  <si>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</si>
  <si>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</si>
  <si>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</si>
  <si>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</si>
  <si>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</si>
  <si>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</si>
  <si>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</si>
  <si>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</si>
  <si>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</si>
  <si>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</si>
  <si>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</si>
  <si>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</si>
  <si>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</si>
  <si>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</si>
  <si>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</si>
  <si>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</si>
  <si>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</si>
  <si>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</si>
  <si>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</si>
  <si>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</si>
  <si>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</si>
  <si>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</si>
  <si>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</si>
  <si>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</si>
  <si>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</si>
  <si>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</si>
  <si>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</si>
  <si>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</si>
  <si>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</si>
  <si>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</si>
  <si>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</si>
  <si>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</si>
  <si>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</si>
  <si>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</si>
  <si>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</si>
  <si>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</si>
  <si>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</si>
  <si>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</si>
  <si>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</si>
  <si>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</si>
  <si>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</si>
  <si>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</si>
  <si>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</si>
  <si>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</si>
  <si>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</si>
  <si>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</si>
  <si>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</si>
  <si>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</si>
  <si>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</si>
  <si>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</si>
  <si>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</si>
  <si>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</si>
  <si>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</si>
  <si>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</si>
  <si>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</si>
  <si>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</si>
  <si>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</si>
  <si>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</si>
  <si>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</si>
  <si>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</si>
  <si>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</si>
  <si>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</si>
  <si>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</si>
  <si>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</si>
  <si>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</si>
  <si>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</si>
  <si>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</si>
  <si>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</si>
  <si>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</si>
  <si>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</si>
  <si>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</si>
  <si>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</si>
  <si>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</si>
  <si>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</si>
  <si>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</si>
  <si>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</si>
  <si>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</si>
  <si>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</si>
  <si>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</si>
  <si>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</si>
  <si>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</si>
  <si>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</si>
  <si>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</si>
  <si>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</si>
  <si>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</si>
  <si>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</si>
  <si>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</si>
  <si>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</si>
  <si>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</si>
  <si>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</si>
  <si>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</si>
  <si>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</si>
  <si>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</si>
  <si>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</si>
  <si>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</si>
  <si>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</si>
  <si>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</si>
  <si>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</si>
  <si>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</si>
  <si>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</si>
  <si>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</si>
  <si>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</si>
  <si>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</si>
  <si>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</si>
  <si>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</si>
  <si>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</si>
  <si>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</si>
  <si>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</si>
  <si>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</si>
  <si>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</si>
  <si>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</si>
  <si>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</si>
  <si>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</si>
  <si>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</si>
  <si>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</si>
  <si>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</si>
  <si>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</si>
  <si>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</si>
  <si>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</si>
  <si>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</si>
  <si>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</si>
  <si>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</si>
  <si>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</si>
  <si>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</si>
  <si>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</si>
  <si>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</si>
  <si>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</si>
  <si>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</si>
  <si>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</si>
  <si>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</si>
  <si>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</si>
  <si>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</si>
  <si>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</si>
  <si>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</si>
  <si>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</si>
  <si>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</si>
  <si>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</si>
  <si>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</si>
  <si>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</si>
  <si>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</si>
  <si>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</si>
  <si>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</si>
  <si>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</si>
  <si>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</si>
  <si>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</si>
  <si>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</si>
  <si>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</si>
  <si>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</si>
  <si>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</si>
  <si>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</si>
  <si>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</si>
  <si>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</si>
  <si>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</si>
  <si>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</si>
  <si>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</si>
  <si>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</si>
  <si>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</si>
  <si>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</si>
  <si>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</si>
  <si>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</si>
  <si>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</si>
  <si>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</si>
  <si>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</si>
  <si>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</si>
  <si>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</si>
  <si>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</si>
  <si>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</si>
  <si>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</si>
  <si>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</si>
  <si>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</si>
  <si>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</si>
  <si>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</si>
  <si>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</si>
  <si>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</si>
  <si>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</si>
  <si>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</si>
  <si>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</si>
  <si>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</si>
  <si>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</si>
  <si>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</si>
  <si>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</si>
  <si>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</si>
  <si>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</si>
  <si>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</si>
  <si>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</si>
  <si>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</si>
  <si>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</si>
  <si>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</si>
  <si>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</si>
  <si>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</si>
  <si>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</si>
  <si>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</si>
  <si>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</si>
  <si>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</si>
  <si>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</si>
  <si>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</si>
  <si>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</si>
  <si>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</si>
  <si>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</si>
  <si>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</si>
  <si>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</si>
  <si>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</si>
  <si>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</si>
  <si>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</si>
  <si>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</si>
  <si>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</si>
  <si>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</si>
  <si>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</si>
  <si>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</si>
  <si>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</si>
  <si>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</si>
  <si>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</si>
  <si>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</si>
  <si>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</si>
  <si>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</si>
  <si>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</si>
  <si>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</si>
  <si>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</si>
  <si>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</si>
  <si>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</si>
  <si>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</si>
  <si>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</si>
  <si>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</si>
  <si>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</si>
  <si>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</si>
  <si>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</si>
  <si>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</si>
  <si>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</si>
  <si>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</si>
  <si>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</si>
  <si>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</si>
  <si>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</si>
  <si>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</si>
  <si>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</si>
  <si>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</si>
  <si>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</si>
  <si>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</si>
  <si>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</si>
  <si>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</si>
  <si>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</si>
  <si>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</si>
  <si>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</si>
  <si>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</si>
  <si>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</si>
  <si>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</si>
  <si>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</si>
  <si>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</si>
  <si>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</si>
  <si>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</si>
  <si>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</si>
  <si>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</si>
  <si>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</si>
  <si>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</si>
  <si>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</si>
  <si>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</si>
  <si>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</si>
  <si>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</si>
  <si>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</si>
  <si>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</si>
  <si>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</si>
  <si>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</si>
  <si>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</si>
  <si>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</si>
  <si>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</si>
  <si>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</si>
  <si>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</si>
  <si>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</si>
  <si>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</si>
  <si>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</si>
  <si>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</si>
  <si>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</si>
  <si>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</si>
  <si>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</si>
  <si>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</si>
  <si>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</si>
  <si>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</si>
  <si>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</si>
  <si>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</si>
  <si>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</si>
  <si>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</si>
  <si>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</si>
  <si>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</si>
  <si>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</si>
  <si>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</si>
  <si>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</si>
  <si>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</si>
  <si>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</si>
  <si>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</si>
  <si>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</si>
  <si>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</si>
  <si>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</si>
  <si>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</si>
  <si>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</si>
  <si>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</si>
  <si>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</si>
  <si>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</si>
  <si>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</si>
  <si>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</si>
  <si>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</si>
  <si>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</si>
  <si>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</si>
  <si>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</si>
  <si>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</si>
  <si>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</si>
  <si>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</si>
  <si>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</si>
  <si>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</si>
  <si>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</si>
  <si>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</si>
  <si>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</si>
  <si>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</si>
  <si>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</si>
  <si>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</si>
  <si>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</si>
  <si>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</si>
  <si>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</si>
  <si>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</si>
  <si>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</si>
  <si>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</si>
  <si>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</si>
  <si>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</si>
  <si>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</si>
  <si>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</si>
  <si>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</si>
  <si>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</si>
  <si>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</si>
  <si>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</si>
  <si>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</si>
  <si>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</si>
  <si>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</si>
  <si>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</si>
  <si>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</si>
  <si>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</si>
  <si>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</si>
  <si>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</si>
  <si>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</si>
  <si>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</si>
  <si>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</si>
  <si>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</si>
  <si>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</si>
  <si>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</si>
  <si>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</si>
  <si>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</si>
  <si>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</si>
  <si>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</si>
  <si>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</si>
  <si>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</si>
  <si>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</si>
  <si>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</si>
  <si>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</si>
  <si>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</si>
  <si>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</si>
  <si>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</si>
  <si>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</si>
  <si>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</si>
  <si>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</si>
  <si>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</si>
  <si>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</si>
  <si>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</si>
  <si>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</si>
  <si>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</si>
  <si>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</si>
  <si>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</si>
  <si>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</si>
  <si>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</si>
  <si>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</si>
  <si>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</si>
  <si>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</si>
  <si>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</si>
  <si>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</si>
  <si>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</si>
  <si>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</si>
  <si>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</si>
  <si>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</si>
  <si>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</si>
  <si>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</si>
  <si>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</si>
  <si>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</si>
  <si>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</si>
  <si>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</si>
  <si>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</si>
  <si>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</si>
  <si>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</si>
  <si>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</si>
  <si>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</si>
  <si>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</si>
  <si>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</si>
  <si>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</si>
  <si>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</si>
  <si>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</si>
  <si>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</si>
  <si>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</si>
  <si>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</si>
  <si>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</si>
  <si>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</si>
  <si>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</si>
  <si>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</si>
  <si>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</si>
  <si>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</si>
  <si>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</si>
  <si>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</si>
  <si>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</si>
  <si>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</si>
  <si>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</si>
  <si>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</si>
  <si>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</si>
  <si>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</si>
  <si>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</si>
  <si>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</si>
  <si>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</si>
  <si>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</si>
  <si>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</si>
  <si>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</si>
  <si>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</si>
  <si>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</si>
  <si>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</si>
  <si>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</si>
  <si>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</si>
  <si>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</si>
  <si>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</si>
  <si>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</si>
  <si>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</si>
  <si>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</si>
  <si>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</si>
  <si>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</si>
  <si>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</si>
  <si>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</si>
  <si>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</si>
  <si>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</si>
  <si>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</si>
  <si>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</si>
  <si>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</si>
  <si>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</si>
  <si>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</si>
  <si>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</si>
  <si>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</si>
  <si>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</si>
  <si>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</si>
  <si>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</si>
  <si>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</si>
  <si>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</si>
  <si>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</si>
  <si>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</si>
  <si>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</si>
  <si>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</si>
  <si>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</si>
  <si>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</si>
  <si>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</si>
  <si>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</si>
  <si>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</si>
  <si>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</si>
  <si>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</si>
  <si>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</si>
  <si>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</si>
  <si>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</si>
  <si>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</si>
  <si>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</si>
  <si>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</si>
  <si>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</si>
  <si>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</si>
  <si>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</si>
  <si>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</si>
  <si>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</si>
  <si>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</si>
  <si>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</si>
  <si>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</si>
  <si>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</si>
  <si>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</si>
  <si>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</si>
  <si>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</si>
  <si>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</si>
  <si>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</si>
  <si>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</si>
  <si>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</si>
  <si>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</si>
  <si>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</si>
  <si>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</si>
  <si>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</si>
  <si>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</si>
  <si>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</si>
  <si>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</si>
  <si>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</si>
  <si>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</si>
  <si>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</si>
  <si>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</si>
  <si>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</si>
  <si>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</si>
  <si>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</si>
  <si>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</si>
  <si>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</si>
  <si>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</si>
  <si>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</si>
  <si>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</si>
  <si>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</si>
  <si>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</si>
  <si>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</si>
  <si>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</si>
  <si>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</si>
  <si>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</si>
  <si>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</si>
  <si>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</si>
  <si>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</si>
  <si>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</si>
  <si>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</si>
  <si>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</si>
  <si>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</si>
  <si>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</si>
  <si>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</si>
  <si>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</si>
  <si>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</si>
  <si>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</si>
  <si>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</si>
  <si>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</si>
  <si>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</si>
  <si>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</si>
  <si>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</si>
  <si>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</si>
  <si>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</si>
  <si>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</si>
  <si>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</si>
  <si>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</si>
  <si>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</si>
  <si>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</si>
  <si>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</si>
  <si>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</si>
  <si>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</si>
  <si>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</si>
  <si>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</si>
  <si>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</si>
  <si>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</si>
  <si>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</si>
  <si>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</si>
  <si>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</si>
  <si>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</si>
  <si>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</si>
  <si>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</si>
  <si>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</si>
  <si>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</si>
  <si>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</si>
  <si>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</si>
  <si>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</si>
  <si>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</si>
  <si>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</si>
  <si>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</si>
  <si>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</si>
  <si>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</si>
  <si>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</si>
  <si>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</si>
  <si>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</si>
  <si>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</si>
  <si>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</si>
  <si>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</si>
  <si>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</si>
  <si>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</si>
  <si>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</si>
  <si>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</si>
  <si>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</si>
  <si>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</si>
  <si>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</si>
  <si>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</si>
  <si>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</si>
  <si>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</si>
  <si>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</si>
  <si>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</si>
  <si>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</si>
  <si>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</si>
  <si>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</si>
  <si>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</si>
  <si>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</si>
  <si>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</si>
  <si>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</si>
  <si>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</si>
  <si>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</si>
  <si>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</si>
  <si>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</si>
  <si>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</si>
  <si>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</si>
  <si>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</si>
  <si>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</si>
  <si>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</si>
  <si>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</si>
  <si>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</si>
  <si>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</si>
  <si>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</si>
  <si>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</si>
  <si>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</si>
  <si>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</si>
  <si>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</si>
  <si>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</si>
  <si>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</si>
  <si>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</si>
  <si>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</si>
  <si>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</si>
  <si>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</si>
  <si>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</si>
  <si>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</si>
  <si>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</si>
  <si>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</si>
  <si>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</si>
  <si>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</si>
  <si>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</si>
  <si>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</si>
  <si>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</si>
  <si>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</si>
  <si>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</si>
  <si>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</si>
  <si>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</si>
  <si>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</si>
  <si>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</si>
  <si>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</si>
  <si>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</si>
  <si>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</si>
  <si>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</si>
  <si>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</si>
  <si>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</si>
  <si>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</si>
  <si>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</si>
  <si>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</si>
  <si>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</si>
  <si>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</si>
  <si>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</si>
  <si>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</si>
  <si>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</si>
  <si>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</si>
  <si>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</si>
  <si>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</si>
  <si>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</si>
  <si>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</si>
  <si>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</si>
  <si>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</si>
  <si>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</si>
  <si>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</si>
  <si>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</si>
  <si>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</si>
  <si>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</si>
  <si>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</si>
  <si>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</si>
  <si>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</si>
  <si>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</si>
  <si>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</si>
  <si>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</si>
  <si>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</si>
  <si>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</si>
  <si>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</si>
  <si>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</si>
  <si>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</si>
  <si>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</si>
  <si>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</si>
  <si>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</si>
  <si>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</si>
  <si>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</si>
  <si>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</si>
  <si>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</si>
  <si>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</si>
  <si>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</si>
  <si>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</si>
  <si>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</si>
  <si>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</si>
  <si>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</si>
  <si>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</si>
  <si>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</si>
  <si>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</si>
  <si>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</si>
  <si>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</si>
  <si>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</si>
  <si>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</si>
  <si>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</si>
  <si>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</si>
  <si>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</si>
  <si>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</si>
  <si>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</si>
  <si>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</si>
  <si>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</si>
  <si>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</si>
  <si>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</si>
  <si>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</si>
  <si>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</si>
  <si>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</si>
  <si>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</si>
  <si>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</si>
  <si>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</si>
  <si>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</si>
  <si>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</si>
  <si>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</si>
  <si>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</si>
  <si>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</si>
  <si>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</si>
  <si>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</si>
  <si>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</si>
  <si>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</si>
  <si>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</si>
  <si>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</si>
  <si>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</si>
  <si>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</si>
  <si>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</si>
  <si>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</si>
  <si>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</si>
  <si>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</si>
  <si>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</si>
  <si>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</si>
  <si>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</si>
  <si>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</si>
  <si>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</si>
  <si>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</si>
  <si>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</si>
  <si>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</si>
  <si>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</si>
  <si>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</si>
  <si>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</si>
  <si>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</si>
  <si>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</si>
  <si>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</si>
  <si>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</si>
  <si>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</si>
  <si>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</si>
  <si>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</si>
  <si>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</si>
  <si>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</si>
  <si>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</si>
  <si>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</si>
  <si>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</si>
  <si>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</si>
  <si>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</si>
  <si>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</si>
  <si>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</si>
  <si>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</si>
  <si>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</si>
  <si>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</si>
  <si>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</si>
  <si>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</si>
  <si>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</si>
  <si>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</si>
  <si>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</si>
  <si>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</si>
  <si>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</si>
  <si>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</si>
  <si>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</si>
  <si>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</si>
  <si>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</si>
  <si>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</si>
  <si>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</si>
  <si>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</si>
  <si>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</si>
  <si>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</si>
  <si>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</si>
  <si>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</si>
  <si>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</si>
  <si>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</si>
  <si>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</si>
  <si>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</si>
  <si>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</si>
  <si>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</si>
  <si>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</si>
  <si>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</si>
  <si>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</si>
  <si>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</si>
  <si>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</si>
  <si>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</si>
  <si>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</si>
  <si>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</si>
  <si>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</si>
  <si>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</si>
  <si>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</si>
  <si>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</si>
  <si>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</si>
  <si>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</si>
  <si>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</si>
  <si>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</si>
  <si>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</si>
  <si>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</si>
  <si>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</si>
  <si>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</si>
  <si>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</si>
  <si>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</si>
  <si>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</si>
  <si>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</si>
  <si>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</si>
  <si>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</si>
  <si>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</si>
  <si>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</si>
  <si>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</si>
  <si>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</si>
  <si>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</si>
  <si>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</si>
  <si>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</si>
  <si>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</si>
  <si>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</si>
  <si>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</si>
  <si>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</si>
  <si>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</si>
  <si>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</si>
  <si>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</si>
  <si>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</si>
  <si>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</si>
  <si>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</si>
  <si>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</si>
  <si>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</si>
  <si>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</si>
  <si>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</si>
  <si>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</si>
  <si>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</si>
  <si>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</si>
  <si>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</si>
  <si>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</si>
  <si>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</si>
  <si>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</si>
  <si>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</si>
  <si>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</si>
  <si>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</si>
  <si>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</si>
  <si>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</si>
  <si>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</si>
  <si>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</si>
  <si>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</si>
  <si>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</si>
  <si>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</si>
  <si>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</si>
  <si>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</si>
  <si>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</si>
  <si>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</si>
  <si>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</si>
  <si>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</si>
  <si>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</si>
  <si>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</si>
  <si>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</si>
  <si>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</si>
  <si>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</si>
  <si>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</si>
  <si>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</si>
  <si>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</si>
  <si>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</si>
  <si>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</si>
  <si>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</si>
  <si>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</si>
  <si>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</si>
  <si>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</si>
  <si>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</si>
  <si>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</si>
  <si>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</si>
  <si>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</si>
  <si>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</si>
  <si>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</si>
  <si>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</si>
  <si>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</si>
  <si>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</si>
  <si>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</si>
  <si>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</si>
  <si>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</si>
  <si>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</si>
  <si>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</si>
  <si>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</si>
  <si>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</si>
  <si>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</si>
  <si>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</si>
  <si>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</si>
  <si>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</si>
  <si>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</si>
  <si>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</si>
  <si>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</si>
  <si>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</si>
  <si>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</si>
  <si>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</si>
  <si>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</si>
  <si>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</si>
  <si>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</si>
  <si>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</si>
  <si>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</si>
  <si>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</si>
  <si>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</si>
  <si>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</si>
  <si>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</si>
  <si>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</si>
  <si>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</si>
  <si>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</si>
  <si>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</si>
  <si>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</si>
  <si>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</si>
  <si>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</si>
  <si>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</si>
  <si>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</si>
  <si>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</si>
  <si>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</si>
  <si>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</si>
  <si>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</si>
  <si>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</si>
  <si>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</si>
  <si>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</si>
  <si>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</si>
  <si>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</si>
  <si>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</si>
  <si>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</si>
  <si>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</si>
  <si>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</si>
  <si>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</si>
  <si>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</si>
  <si>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</si>
  <si>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</si>
  <si>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</si>
  <si>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</si>
  <si>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</si>
  <si>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</si>
  <si>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</si>
  <si>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</si>
  <si>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</si>
  <si>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</si>
  <si>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</si>
  <si>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</si>
  <si>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</si>
  <si>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</si>
  <si>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</si>
  <si>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</si>
  <si>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</si>
  <si>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</si>
  <si>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</si>
  <si>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</si>
  <si>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</si>
  <si>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</si>
  <si>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</si>
  <si>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</si>
  <si>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</si>
  <si>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</si>
  <si>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</si>
  <si>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</si>
  <si>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</si>
  <si>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</si>
  <si>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</si>
  <si>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</si>
  <si>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</si>
  <si>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</si>
  <si>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</si>
  <si>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</si>
  <si>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</si>
  <si>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</si>
  <si>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</si>
  <si>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</si>
  <si>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</si>
  <si>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</si>
  <si>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</si>
  <si>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</si>
  <si>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</si>
  <si>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</si>
  <si>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</si>
  <si>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</si>
  <si>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</si>
  <si>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</si>
  <si>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</si>
  <si>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</si>
  <si>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</si>
  <si>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</si>
  <si>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</si>
  <si>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</si>
  <si>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</si>
  <si>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</si>
  <si>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</si>
  <si>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</si>
  <si>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</si>
  <si>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</si>
  <si>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</si>
  <si>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</si>
  <si>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</si>
  <si>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</si>
  <si>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</si>
  <si>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</si>
  <si>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</si>
  <si>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</si>
  <si>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</si>
  <si>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</si>
  <si>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</si>
  <si>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</si>
  <si>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</si>
  <si>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</si>
  <si>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</si>
  <si>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</si>
  <si>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</si>
  <si>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</si>
  <si>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</si>
  <si>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</si>
  <si>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</si>
  <si>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</si>
  <si>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</si>
  <si>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</si>
  <si>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</si>
  <si>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</si>
  <si>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</si>
  <si>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</si>
  <si>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</si>
  <si>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</si>
  <si>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</si>
  <si>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</si>
  <si>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</si>
  <si>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</si>
  <si>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</si>
  <si>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</si>
  <si>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</si>
  <si>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</si>
  <si>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</si>
  <si>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</si>
  <si>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</si>
  <si>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</si>
  <si>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</si>
  <si>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</si>
  <si>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</si>
  <si>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</si>
  <si>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</si>
  <si>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</si>
  <si>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</si>
  <si>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</si>
  <si>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</si>
  <si>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</si>
  <si>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</si>
  <si>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</si>
  <si>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</si>
  <si>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</si>
  <si>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</si>
  <si>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</si>
  <si>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</si>
  <si>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</si>
  <si>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</si>
  <si>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</si>
  <si>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</si>
  <si>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</si>
  <si>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</si>
  <si>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</si>
  <si>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</si>
  <si>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</si>
  <si>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</si>
  <si>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</si>
  <si>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</si>
  <si>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</si>
  <si>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</si>
  <si>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</si>
  <si>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</si>
  <si>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</si>
  <si>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</si>
  <si>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</si>
  <si>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</si>
  <si>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</si>
  <si>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</si>
  <si>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</si>
  <si>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</si>
  <si>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</si>
  <si>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</si>
  <si>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</si>
  <si>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</si>
  <si>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</si>
  <si>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</si>
  <si>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</si>
  <si>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</si>
  <si>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</si>
  <si>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</si>
  <si>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</si>
  <si>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</si>
  <si>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</si>
  <si>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</si>
  <si>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</si>
  <si>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</si>
  <si>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</si>
  <si>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</si>
  <si>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</si>
  <si>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</si>
  <si>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</si>
  <si>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</si>
  <si>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</si>
  <si>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</si>
  <si>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</si>
  <si>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</si>
  <si>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</si>
  <si>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</si>
  <si>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</si>
  <si>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</si>
  <si>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</si>
  <si>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</si>
  <si>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</si>
  <si>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</si>
  <si>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</si>
  <si>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</si>
  <si>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</si>
  <si>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</si>
  <si>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</si>
  <si>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</si>
  <si>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</si>
  <si>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</si>
  <si>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</si>
  <si>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</si>
  <si>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</si>
  <si>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</si>
  <si>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</si>
  <si>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</si>
  <si>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</si>
  <si>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</si>
  <si>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</si>
  <si>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</si>
  <si>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</si>
  <si>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</si>
  <si>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</si>
  <si>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</si>
  <si>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</si>
  <si>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</si>
  <si>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</si>
  <si>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</si>
  <si>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</si>
  <si>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</si>
  <si>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</si>
  <si>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</si>
  <si>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</si>
  <si>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</si>
  <si>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</si>
  <si>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</si>
  <si>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</si>
  <si>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</si>
  <si>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</si>
  <si>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</si>
  <si>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</si>
  <si>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</si>
  <si>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</si>
  <si>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</si>
  <si>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</si>
  <si>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</si>
  <si>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</si>
  <si>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</si>
  <si>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</si>
  <si>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</si>
  <si>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</si>
  <si>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</si>
  <si>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</si>
  <si>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</si>
  <si>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</si>
  <si>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</si>
  <si>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</si>
  <si>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</si>
  <si>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</si>
  <si>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</si>
  <si>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</si>
  <si>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</si>
  <si>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</si>
  <si>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</si>
  <si>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</si>
  <si>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</si>
  <si>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</si>
  <si>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</si>
  <si>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</si>
  <si>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</si>
  <si>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</si>
  <si>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</si>
  <si>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</si>
  <si>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</si>
  <si>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</si>
  <si>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</si>
  <si>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</si>
  <si>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</si>
  <si>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</si>
  <si>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</si>
  <si>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</si>
  <si>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</si>
  <si>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</si>
  <si>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</si>
  <si>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</si>
  <si>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</si>
  <si>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</si>
  <si>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</si>
  <si>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</si>
  <si>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</si>
  <si>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</si>
  <si>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</si>
  <si>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</si>
  <si>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</si>
  <si>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</si>
  <si>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</si>
  <si>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</si>
  <si>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</si>
  <si>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</si>
  <si>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</si>
  <si>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</si>
  <si>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</si>
  <si>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</si>
  <si>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</si>
  <si>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</si>
  <si>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</si>
  <si>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</si>
  <si>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</si>
  <si>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</si>
  <si>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</si>
  <si>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</si>
  <si>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</si>
  <si>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</si>
  <si>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</si>
  <si>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</si>
  <si>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</si>
  <si>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</si>
  <si>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</si>
  <si>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</si>
  <si>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</si>
  <si>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</si>
  <si>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</si>
  <si>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</si>
  <si>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</si>
  <si>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</si>
  <si>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</si>
  <si>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</si>
  <si>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</si>
  <si>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</si>
  <si>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</si>
  <si>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</si>
  <si>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</si>
  <si>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</si>
  <si>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</si>
  <si>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</si>
  <si>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</si>
  <si>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</si>
  <si>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</si>
  <si>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</si>
  <si>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</si>
  <si>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</si>
  <si>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</si>
  <si>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</si>
  <si>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</si>
  <si>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</si>
  <si>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</si>
  <si>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</si>
  <si>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</si>
  <si>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</si>
  <si>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</si>
  <si>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</si>
  <si>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</si>
  <si>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</si>
  <si>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</si>
  <si>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</si>
  <si>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</si>
  <si>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</si>
  <si>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</si>
  <si>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</si>
  <si>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</si>
  <si>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</si>
  <si>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</si>
  <si>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</si>
  <si>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</si>
  <si>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</si>
  <si>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</si>
  <si>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</si>
  <si>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</si>
  <si>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</si>
  <si>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</si>
  <si>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</si>
  <si>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</si>
  <si>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</si>
  <si>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</si>
  <si>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</si>
  <si>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</si>
  <si>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</si>
  <si>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</si>
  <si>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</si>
  <si>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</si>
  <si>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</si>
  <si>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</si>
  <si>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</si>
  <si>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</si>
  <si>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</si>
  <si>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</si>
  <si>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</si>
  <si>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</si>
  <si>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</si>
  <si>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</si>
  <si>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</si>
  <si>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</si>
  <si>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</si>
  <si>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</si>
  <si>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</si>
  <si>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</si>
  <si>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</si>
  <si>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</si>
  <si>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</si>
  <si>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</si>
  <si>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</si>
  <si>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</si>
  <si>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</si>
  <si>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</si>
  <si>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</si>
  <si>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</si>
  <si>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</si>
  <si>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</si>
  <si>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</si>
  <si>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</si>
  <si>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</si>
  <si>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</si>
  <si>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</si>
  <si>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</si>
  <si>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</si>
  <si>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</si>
  <si>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</si>
  <si>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</si>
  <si>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</si>
  <si>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</si>
  <si>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</si>
  <si>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</si>
  <si>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</si>
  <si>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</si>
  <si>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</si>
  <si>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</si>
  <si>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</si>
  <si>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</si>
  <si>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</si>
  <si>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</si>
  <si>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</si>
  <si>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</si>
  <si>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</si>
  <si>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</si>
  <si>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</si>
  <si>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</si>
  <si>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</si>
  <si>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</si>
  <si>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</si>
  <si>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</si>
  <si>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</si>
  <si>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</si>
  <si>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</si>
  <si>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</si>
  <si>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</si>
  <si>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</si>
  <si>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</si>
  <si>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</si>
  <si>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</si>
  <si>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</si>
  <si>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</si>
  <si>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</si>
  <si>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</si>
  <si>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</si>
  <si>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</si>
  <si>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</si>
  <si>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</si>
  <si>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</si>
  <si>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</si>
  <si>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</si>
  <si>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</si>
  <si>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</si>
  <si>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</si>
  <si>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</si>
  <si>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</si>
  <si>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</si>
  <si>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</si>
  <si>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</si>
  <si>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</si>
  <si>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</si>
  <si>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</si>
  <si>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</si>
  <si>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</si>
  <si>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</si>
  <si>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</si>
  <si>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</si>
  <si>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</si>
  <si>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</si>
  <si>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</si>
  <si>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</si>
  <si>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</si>
  <si>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</si>
  <si>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</si>
  <si>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</si>
  <si>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</si>
  <si>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</si>
  <si>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</si>
  <si>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</si>
  <si>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</si>
  <si>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</si>
  <si>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</si>
  <si>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</si>
  <si>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</si>
  <si>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</si>
  <si>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</si>
  <si>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</si>
  <si>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</si>
  <si>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</si>
  <si>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</si>
  <si>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</si>
  <si>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</si>
  <si>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</si>
  <si>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</si>
  <si>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</si>
  <si>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</si>
  <si>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</si>
  <si>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</si>
  <si>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</si>
  <si>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</si>
  <si>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</si>
  <si>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</si>
  <si>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</si>
  <si>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</si>
  <si>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</si>
  <si>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</si>
  <si>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</si>
  <si>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</si>
  <si>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</si>
  <si>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</si>
  <si>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</si>
  <si>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</si>
  <si>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</si>
  <si>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</si>
  <si>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</si>
  <si>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</si>
  <si>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</si>
  <si>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</si>
  <si>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</si>
  <si>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</si>
  <si>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</si>
  <si>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</si>
  <si>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</si>
  <si>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</si>
  <si>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</si>
  <si>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</si>
  <si>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</si>
  <si>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</si>
  <si>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</si>
  <si>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</si>
  <si>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</si>
  <si>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</si>
  <si>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</si>
  <si>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</si>
  <si>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</si>
  <si>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</si>
  <si>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</si>
  <si>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</si>
  <si>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</si>
  <si>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</si>
  <si>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</si>
  <si>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</si>
  <si>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</si>
  <si>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</si>
  <si>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</si>
  <si>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</si>
  <si>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</si>
  <si>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</si>
  <si>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</si>
  <si>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</si>
  <si>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</si>
  <si>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</si>
  <si>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</si>
  <si>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</si>
  <si>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</si>
  <si>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</si>
  <si>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</si>
  <si>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</si>
  <si>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</si>
  <si>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</si>
  <si>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</si>
  <si>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</si>
  <si>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</si>
  <si>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</si>
  <si>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</si>
  <si>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</si>
  <si>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</si>
  <si>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</si>
  <si>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</si>
  <si>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</si>
  <si>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</si>
  <si>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</si>
  <si>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</si>
  <si>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</si>
  <si>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</si>
  <si>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</si>
  <si>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</si>
  <si>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</si>
  <si>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</si>
  <si>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</si>
  <si>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</si>
  <si>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</si>
  <si>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</si>
  <si>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</si>
  <si>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</si>
  <si>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</si>
  <si>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</si>
  <si>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</si>
  <si>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</si>
  <si>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</si>
  <si>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</si>
  <si>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</si>
  <si>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</si>
  <si>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</si>
  <si>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</si>
  <si>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</si>
  <si>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</si>
  <si>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</si>
  <si>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</si>
  <si>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</si>
  <si>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</si>
  <si>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</si>
  <si>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</si>
  <si>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</si>
  <si>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</si>
  <si>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</si>
  <si>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</si>
  <si>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</si>
  <si>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</si>
  <si>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</si>
  <si>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</si>
  <si>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</si>
  <si>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</si>
  <si>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</si>
  <si>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</si>
  <si>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</si>
  <si>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</si>
  <si>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</si>
  <si>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</si>
  <si>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</si>
  <si>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</si>
  <si>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</si>
  <si>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</si>
  <si>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</si>
  <si>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</si>
  <si>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</si>
  <si>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</si>
  <si>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</si>
  <si>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</si>
  <si>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</si>
  <si>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</si>
  <si>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</si>
  <si>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</si>
  <si>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</si>
  <si>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</si>
  <si>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</si>
  <si>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</si>
  <si>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</si>
  <si>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</si>
  <si>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</si>
  <si>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</si>
  <si>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</si>
  <si>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</si>
  <si>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</si>
  <si>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</si>
  <si>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</si>
  <si>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</si>
  <si>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</si>
  <si>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</si>
  <si>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</si>
  <si>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</si>
  <si>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</si>
  <si>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</si>
  <si>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</si>
  <si>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</si>
  <si>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</si>
  <si>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</si>
  <si>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</si>
  <si>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</si>
  <si>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</si>
  <si>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</si>
  <si>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</si>
  <si>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</si>
  <si>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</si>
  <si>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</si>
  <si>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</si>
  <si>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</si>
  <si>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</si>
  <si>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</si>
  <si>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</si>
  <si>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</si>
  <si>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</si>
  <si>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</si>
  <si>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</si>
  <si>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</si>
  <si>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</si>
  <si>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</si>
  <si>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</si>
  <si>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</si>
  <si>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</si>
  <si>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</si>
  <si>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</si>
  <si>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</si>
  <si>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</si>
  <si>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</si>
  <si>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</si>
  <si>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</si>
  <si>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</si>
  <si>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</si>
  <si>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</si>
  <si>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</si>
  <si>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</si>
  <si>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</si>
  <si>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</si>
  <si>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</si>
  <si>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</si>
  <si>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</si>
  <si>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</si>
  <si>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</si>
  <si>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</si>
  <si>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</si>
  <si>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</si>
  <si>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</si>
  <si>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</si>
  <si>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</si>
  <si>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</si>
  <si>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</si>
  <si>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</si>
  <si>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</si>
  <si>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</si>
  <si>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</si>
  <si>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</si>
  <si>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</si>
  <si>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</si>
  <si>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</si>
  <si>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</si>
  <si>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</si>
  <si>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</si>
  <si>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</si>
  <si>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</si>
  <si>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</si>
  <si>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</si>
  <si>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</si>
  <si>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</si>
  <si>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</si>
  <si>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</si>
  <si>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</si>
  <si>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</si>
  <si>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</si>
  <si>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</si>
  <si>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</si>
  <si>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</si>
  <si>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</si>
  <si>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</si>
  <si>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</si>
  <si>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</si>
  <si>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</si>
  <si>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</si>
  <si>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</si>
  <si>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</si>
  <si>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</si>
  <si>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</si>
  <si>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</si>
  <si>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</si>
  <si>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</si>
  <si>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</si>
  <si>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</si>
  <si>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</si>
  <si>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</si>
  <si>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</si>
  <si>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</si>
  <si>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</si>
  <si>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</si>
  <si>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</si>
  <si>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</si>
  <si>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</si>
  <si>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</si>
  <si>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</si>
  <si>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</si>
  <si>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</si>
  <si>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</si>
  <si>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</si>
  <si>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</si>
  <si>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</si>
  <si>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</si>
  <si>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</si>
  <si>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</si>
  <si>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</si>
  <si>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</si>
  <si>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</si>
  <si>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</si>
  <si>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</si>
  <si>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</si>
  <si>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</si>
  <si>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</si>
  <si>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</si>
  <si>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</si>
  <si>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</si>
  <si>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</si>
  <si>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</si>
  <si>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</si>
  <si>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</si>
  <si>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</si>
  <si>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</si>
  <si>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</si>
  <si>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</si>
  <si>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</si>
  <si>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</si>
  <si>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</si>
  <si>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</si>
  <si>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</si>
  <si>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</si>
  <si>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</si>
  <si>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</si>
  <si>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</si>
  <si>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</si>
  <si>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</si>
  <si>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</si>
  <si>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</si>
  <si>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</si>
  <si>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</si>
  <si>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</si>
  <si>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</si>
  <si>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</si>
  <si>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</si>
  <si>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</si>
  <si>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</si>
  <si>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</si>
  <si>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</si>
  <si>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</si>
  <si>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</si>
  <si>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</si>
  <si>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</si>
  <si>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</si>
  <si>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</si>
  <si>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</si>
  <si>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</si>
  <si>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</si>
  <si>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</si>
  <si>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</si>
  <si>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</si>
  <si>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</si>
  <si>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</si>
  <si>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</si>
  <si>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</si>
  <si>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</si>
  <si>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</si>
  <si>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</si>
  <si>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</si>
  <si>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</si>
  <si>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</si>
  <si>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</si>
  <si>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</si>
  <si>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</si>
  <si>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</si>
  <si>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</si>
  <si>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</si>
  <si>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</si>
  <si>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</si>
  <si>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</si>
  <si>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</si>
  <si>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</si>
  <si>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</si>
  <si>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</si>
  <si>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</si>
  <si>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</si>
  <si>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</si>
  <si>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</si>
  <si>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</si>
  <si>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</si>
  <si>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</si>
  <si>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</si>
  <si>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</si>
  <si>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</si>
  <si>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</si>
  <si>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</si>
  <si>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</si>
  <si>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</si>
  <si>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</si>
  <si>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</si>
  <si>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</si>
  <si>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</si>
  <si>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</si>
  <si>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</si>
  <si>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</si>
  <si>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</si>
  <si>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</si>
  <si>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</si>
  <si>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</si>
  <si>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</si>
  <si>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</si>
  <si>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</si>
  <si>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</si>
  <si>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</si>
  <si>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</si>
  <si>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</si>
  <si>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</si>
  <si>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</si>
  <si>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</si>
  <si>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</si>
  <si>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</si>
  <si>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</si>
  <si>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</si>
  <si>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</si>
  <si>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</si>
  <si>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</si>
  <si>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</si>
  <si>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</si>
  <si>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</si>
  <si>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</si>
  <si>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</si>
  <si>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</si>
  <si>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</si>
  <si>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</si>
  <si>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</si>
  <si>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</si>
  <si>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</si>
  <si>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</si>
  <si>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</si>
  <si>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</si>
  <si>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</si>
  <si>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</si>
  <si>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</si>
  <si>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</si>
  <si>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</si>
  <si>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</si>
  <si>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</si>
  <si>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</si>
  <si>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</si>
  <si>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</si>
  <si>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</si>
  <si>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</si>
  <si>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</si>
  <si>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</si>
  <si>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</si>
  <si>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</si>
  <si>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</si>
  <si>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</si>
  <si>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</si>
  <si>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</si>
  <si>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</si>
  <si>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</si>
  <si>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</si>
  <si>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</si>
  <si>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</si>
  <si>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</si>
  <si>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</si>
  <si>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</si>
  <si>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</si>
  <si>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</si>
  <si>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</si>
  <si>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</si>
  <si>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</si>
  <si>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</si>
  <si>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</si>
  <si>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</si>
  <si>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</si>
  <si>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</si>
  <si>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</si>
  <si>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</si>
  <si>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</si>
  <si>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</si>
  <si>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</si>
  <si>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</si>
  <si>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</si>
  <si>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</si>
  <si>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</si>
  <si>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</si>
  <si>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</si>
  <si>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</si>
  <si>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</si>
  <si>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</si>
  <si>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</si>
  <si>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</si>
  <si>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</si>
  <si>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</si>
  <si>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</si>
  <si>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</si>
  <si>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</si>
  <si>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</si>
  <si>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</si>
  <si>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</si>
  <si>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</si>
  <si>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</si>
  <si>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</si>
  <si>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</si>
  <si>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</si>
  <si>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</si>
  <si>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</si>
  <si>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</si>
  <si>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</si>
  <si>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</si>
  <si>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</si>
  <si>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</si>
  <si>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</si>
  <si>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</si>
  <si>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</si>
  <si>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</si>
  <si>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</si>
  <si>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</si>
  <si>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</si>
  <si>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</si>
  <si>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</si>
  <si>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</si>
  <si>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</si>
  <si>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</si>
  <si>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</si>
  <si>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</si>
  <si>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</si>
  <si>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</si>
  <si>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</si>
  <si>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</si>
  <si>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</si>
  <si>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</si>
  <si>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</si>
  <si>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</si>
  <si>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</si>
  <si>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</si>
  <si>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</si>
  <si>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</si>
  <si>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</si>
  <si>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</si>
  <si>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</si>
  <si>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</si>
  <si>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</si>
  <si>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</si>
  <si>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</si>
  <si>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</si>
  <si>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</si>
  <si>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</si>
  <si>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</si>
  <si>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</si>
  <si>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</si>
  <si>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</si>
  <si>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</si>
  <si>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</si>
  <si>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</si>
  <si>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</si>
  <si>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</si>
  <si>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</si>
  <si>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</si>
  <si>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</si>
  <si>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</si>
  <si>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</si>
  <si>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</si>
  <si>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</si>
  <si>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</si>
  <si>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</si>
  <si>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</si>
  <si>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</si>
  <si>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</si>
  <si>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</si>
  <si>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</si>
  <si>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</si>
  <si>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</si>
  <si>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</si>
  <si>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</si>
  <si>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</si>
  <si>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</si>
  <si>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</si>
  <si>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</si>
  <si>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</si>
  <si>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</si>
  <si>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</si>
  <si>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</si>
  <si>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</si>
  <si>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</si>
  <si>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</si>
  <si>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</si>
  <si>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</si>
  <si>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</si>
  <si>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</si>
  <si>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</si>
  <si>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</si>
  <si>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</si>
  <si>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</si>
  <si>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</si>
  <si>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</si>
  <si>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</si>
  <si>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</si>
  <si>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</si>
  <si>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</si>
  <si>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</si>
  <si>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</si>
  <si>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</si>
  <si>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</si>
  <si>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</si>
  <si>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</si>
  <si>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</si>
  <si>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</si>
  <si>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</si>
  <si>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</si>
  <si>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</si>
  <si>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</si>
  <si>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</si>
  <si>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</si>
  <si>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</si>
  <si>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</si>
  <si>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</si>
  <si>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</si>
  <si>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</si>
  <si>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</si>
  <si>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</si>
  <si>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</si>
  <si>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</si>
  <si>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</si>
  <si>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</si>
  <si>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</si>
  <si>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</si>
  <si>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</si>
  <si>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</si>
  <si>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</si>
  <si>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</si>
  <si>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</si>
  <si>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</si>
  <si>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</si>
  <si>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</si>
  <si>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</si>
  <si>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</si>
  <si>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</si>
  <si>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</si>
  <si>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</si>
  <si>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</si>
  <si>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</si>
  <si>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</si>
  <si>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</si>
  <si>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</si>
  <si>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</si>
  <si>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</si>
  <si>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</si>
  <si>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</si>
  <si>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</si>
  <si>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</si>
  <si>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</si>
  <si>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</si>
  <si>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</si>
  <si>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</si>
  <si>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</si>
  <si>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</si>
  <si>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</si>
  <si>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</si>
  <si>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</si>
  <si>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</si>
  <si>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</si>
  <si>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</si>
  <si>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</si>
  <si>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</si>
  <si>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</si>
  <si>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</si>
  <si>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</si>
  <si>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</si>
  <si>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</si>
  <si>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</si>
  <si>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</si>
  <si>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</si>
  <si>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</si>
  <si>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</si>
  <si>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</si>
  <si>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</si>
  <si>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</si>
  <si>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</si>
  <si>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</si>
  <si>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</si>
  <si>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</si>
  <si>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</si>
  <si>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</si>
  <si>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</si>
  <si>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</si>
  <si>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</si>
  <si>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</si>
  <si>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</si>
  <si>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</si>
  <si>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</si>
  <si>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</si>
  <si>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</si>
  <si>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</si>
  <si>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</si>
  <si>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</si>
  <si>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</si>
  <si>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</si>
  <si>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</si>
  <si>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</si>
  <si>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</si>
  <si>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</si>
  <si>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</si>
  <si>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</si>
  <si>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</si>
  <si>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</si>
  <si>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</si>
  <si>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</si>
  <si>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</si>
  <si>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</si>
  <si>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</si>
  <si>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</si>
  <si>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</si>
  <si>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</si>
  <si>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</si>
  <si>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</si>
  <si>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</si>
  <si>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</si>
  <si>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</si>
  <si>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</si>
  <si>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</si>
  <si>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</si>
  <si>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</si>
  <si>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</si>
  <si>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</si>
  <si>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</si>
  <si>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</si>
  <si>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</si>
  <si>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</si>
  <si>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</si>
  <si>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</si>
  <si>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</si>
  <si>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</si>
  <si>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</si>
  <si>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</si>
  <si>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</si>
  <si>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</si>
  <si>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</si>
  <si>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</si>
  <si>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</si>
  <si>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</si>
  <si>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</si>
  <si>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</si>
  <si>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</si>
  <si>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</si>
  <si>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</si>
  <si>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</si>
  <si>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</si>
  <si>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</si>
  <si>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</si>
  <si>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</si>
  <si>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</si>
  <si>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</si>
  <si>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</si>
  <si>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</si>
  <si>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</si>
  <si>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</si>
  <si>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</si>
  <si>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</si>
  <si>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</si>
  <si>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</si>
  <si>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</si>
  <si>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</si>
  <si>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</si>
  <si>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</si>
  <si>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</si>
  <si>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</si>
  <si>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</si>
  <si>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</si>
  <si>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</si>
  <si>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</si>
  <si>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</si>
  <si>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</si>
  <si>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</si>
  <si>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</si>
  <si>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</si>
  <si>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</si>
  <si>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</si>
  <si>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</si>
  <si>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</si>
  <si>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</si>
  <si>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</si>
  <si>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</si>
  <si>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</si>
  <si>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</si>
  <si>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</si>
  <si>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</si>
  <si>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</si>
  <si>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</si>
  <si>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</si>
  <si>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</si>
  <si>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</si>
  <si>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</si>
  <si>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</si>
  <si>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</si>
  <si>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</si>
  <si>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</si>
  <si>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</si>
  <si>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</si>
  <si>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</si>
  <si>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</si>
  <si>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</si>
  <si>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</si>
  <si>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</si>
  <si>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</si>
  <si>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</si>
  <si>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</si>
  <si>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</si>
  <si>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</si>
  <si>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</si>
  <si>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</si>
  <si>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</si>
  <si>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</si>
  <si>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</si>
  <si>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</si>
  <si>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</si>
  <si>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</si>
  <si>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</si>
  <si>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</si>
  <si>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</si>
  <si>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</si>
  <si>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</si>
  <si>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</si>
  <si>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</si>
  <si>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</si>
  <si>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</si>
  <si>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</si>
  <si>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</si>
  <si>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</si>
  <si>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</si>
  <si>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</si>
  <si>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</si>
  <si>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</si>
  <si>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</si>
  <si>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</si>
  <si>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</si>
  <si>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</si>
  <si>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</si>
  <si>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</si>
  <si>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</si>
  <si>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</si>
  <si>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</si>
  <si>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</si>
  <si>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</si>
  <si>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</si>
  <si>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</si>
  <si>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</si>
  <si>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</si>
  <si>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</si>
  <si>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</si>
  <si>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</si>
  <si>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</si>
  <si>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</si>
  <si>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</si>
  <si>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</si>
  <si>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</si>
  <si>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</si>
  <si>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</si>
  <si>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</si>
  <si>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</si>
  <si>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</si>
  <si>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</si>
  <si>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</si>
  <si>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</si>
  <si>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</si>
  <si>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</si>
  <si>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</si>
  <si>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</si>
  <si>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</si>
  <si>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</si>
  <si>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</si>
  <si>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</si>
  <si>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</si>
  <si>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</si>
  <si>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</si>
  <si>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</si>
  <si>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</si>
  <si>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</si>
  <si>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</si>
  <si>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</si>
  <si>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</si>
  <si>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</si>
  <si>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</si>
  <si>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</si>
  <si>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</si>
  <si>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</si>
  <si>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</si>
  <si>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</si>
  <si>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</si>
  <si>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</si>
  <si>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</si>
  <si>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</si>
  <si>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</si>
  <si>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</si>
  <si>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</si>
  <si>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</si>
  <si>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</si>
  <si>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</si>
  <si>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</si>
  <si>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</si>
  <si>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</si>
  <si>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</si>
  <si>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</si>
  <si>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</si>
  <si>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</si>
  <si>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</si>
  <si>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</si>
  <si>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</si>
  <si>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</si>
  <si>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</si>
  <si>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</si>
  <si>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</si>
  <si>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</si>
  <si>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</si>
  <si>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</si>
  <si>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</si>
  <si>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</si>
  <si>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</si>
  <si>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</si>
  <si>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</si>
  <si>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</si>
  <si>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</si>
  <si>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</si>
  <si>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</si>
  <si>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</si>
  <si>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</si>
  <si>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</si>
  <si>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</si>
  <si>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</si>
  <si>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</si>
  <si>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</si>
  <si>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</si>
  <si>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</si>
  <si>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</si>
  <si>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</si>
  <si>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</si>
  <si>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</si>
  <si>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</si>
  <si>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</si>
  <si>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</si>
  <si>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</si>
  <si>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</si>
  <si>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</si>
  <si>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</si>
  <si>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</si>
  <si>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</si>
  <si>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</si>
  <si>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</si>
  <si>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</si>
  <si>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</si>
  <si>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</si>
  <si>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</si>
  <si>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</si>
  <si>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</si>
  <si>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</si>
  <si>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</si>
  <si>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</si>
  <si>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</si>
  <si>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</si>
  <si>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</si>
  <si>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</si>
  <si>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</si>
  <si>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</si>
  <si>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</si>
  <si>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</si>
  <si>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</si>
  <si>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</si>
  <si>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</si>
  <si>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</si>
  <si>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</si>
  <si>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</si>
  <si>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</si>
  <si>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</si>
  <si>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</si>
  <si>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</si>
  <si>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</si>
  <si>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</si>
  <si>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</si>
  <si>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</si>
  <si>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</si>
  <si>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</si>
  <si>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</si>
  <si>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</si>
  <si>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</si>
  <si>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</si>
  <si>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</si>
  <si>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</si>
  <si>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</si>
  <si>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</si>
  <si>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</si>
  <si>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</si>
  <si>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</si>
  <si>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</si>
  <si>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</si>
  <si>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</si>
  <si>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</si>
  <si>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</si>
  <si>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</si>
  <si>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</si>
  <si>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</si>
  <si>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</si>
  <si>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</si>
  <si>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</si>
  <si>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</si>
  <si>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</si>
  <si>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</si>
  <si>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</si>
  <si>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</si>
  <si>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</si>
  <si>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</si>
  <si>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</si>
  <si>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</si>
  <si>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</si>
  <si>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</si>
  <si>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</si>
  <si>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</si>
  <si>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</si>
  <si>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</si>
  <si>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</si>
  <si>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</si>
  <si>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</si>
  <si>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</si>
  <si>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</si>
  <si>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</si>
  <si>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</si>
  <si>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</si>
  <si>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</si>
  <si>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</si>
  <si>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</si>
  <si>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</si>
  <si>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</si>
  <si>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</si>
  <si>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</si>
  <si>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</si>
  <si>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</si>
  <si>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</si>
  <si>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</si>
  <si>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</si>
  <si>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</si>
  <si>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</si>
  <si>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</si>
  <si>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</si>
  <si>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</si>
  <si>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</si>
  <si>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</si>
  <si>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</si>
  <si>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</si>
  <si>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</si>
  <si>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</si>
  <si>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</si>
  <si>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</si>
  <si>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</si>
  <si>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</si>
  <si>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</si>
  <si>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</si>
  <si>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</si>
  <si>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</si>
  <si>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</si>
  <si>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</si>
  <si>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</si>
  <si>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</si>
  <si>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</si>
  <si>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</si>
  <si>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</si>
  <si>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</si>
  <si>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</si>
  <si>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</si>
  <si>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</si>
  <si>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</si>
  <si>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</si>
  <si>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</si>
  <si>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</si>
  <si>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</si>
  <si>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</si>
  <si>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</si>
  <si>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</si>
  <si>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</si>
  <si>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</si>
  <si>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</si>
  <si>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</si>
  <si>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</si>
  <si>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</si>
  <si>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</si>
  <si>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</si>
  <si>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</si>
  <si>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</si>
  <si>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</si>
  <si>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</si>
  <si>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</si>
  <si>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</si>
  <si>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</si>
  <si>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</si>
  <si>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</si>
  <si>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</si>
  <si>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</si>
  <si>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</si>
  <si>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</si>
  <si>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</si>
  <si>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</si>
  <si>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</si>
  <si>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</si>
  <si>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</si>
  <si>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</si>
  <si>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</si>
  <si>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</si>
  <si>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</si>
  <si>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</si>
  <si>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</si>
  <si>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</si>
  <si>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</si>
  <si>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</si>
  <si>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</si>
  <si>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</si>
  <si>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</si>
  <si>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</si>
  <si>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</si>
  <si>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</si>
  <si>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</si>
  <si>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</si>
  <si>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</si>
  <si>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</si>
  <si>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</si>
  <si>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</si>
  <si>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</si>
  <si>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</si>
  <si>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</si>
  <si>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</si>
  <si>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</si>
  <si>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</si>
  <si>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</si>
  <si>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</si>
  <si>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</si>
  <si>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</si>
  <si>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</si>
  <si>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</si>
  <si>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</si>
  <si>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</si>
  <si>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</si>
  <si>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</si>
  <si>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</si>
  <si>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</si>
  <si>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</si>
  <si>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</si>
  <si>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</si>
  <si>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</si>
  <si>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</si>
  <si>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</si>
  <si>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</si>
  <si>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</si>
  <si>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</si>
  <si>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</si>
  <si>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</si>
  <si>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</si>
  <si>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</si>
  <si>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</si>
  <si>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</si>
  <si>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</si>
  <si>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</si>
  <si>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</si>
  <si>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</si>
  <si>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</si>
  <si>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</si>
  <si>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</si>
  <si>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</si>
  <si>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</si>
  <si>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</si>
  <si>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</si>
  <si>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</si>
  <si>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</si>
  <si>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</si>
  <si>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</si>
  <si>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</si>
  <si>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</si>
  <si>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</si>
  <si>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</si>
  <si>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</si>
  <si>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</si>
  <si>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</si>
  <si>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</si>
  <si>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</si>
  <si>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</si>
  <si>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</si>
  <si>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</si>
  <si>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</si>
  <si>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</si>
  <si>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</si>
  <si>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</si>
  <si>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</si>
  <si>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</si>
  <si>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</si>
  <si>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</si>
  <si>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</si>
  <si>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</si>
  <si>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</si>
  <si>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</si>
  <si>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</si>
  <si>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</si>
  <si>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</si>
  <si>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</si>
  <si>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</si>
  <si>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</si>
  <si>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</si>
  <si>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</si>
  <si>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</si>
  <si>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</si>
  <si>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</si>
  <si>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</si>
  <si>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</si>
  <si>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</si>
  <si>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</si>
  <si>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</si>
  <si>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</si>
  <si>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</si>
  <si>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</si>
  <si>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</si>
  <si>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</si>
  <si>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</si>
  <si>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</si>
  <si>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</si>
  <si>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</si>
  <si>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</si>
  <si>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</si>
  <si>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</si>
  <si>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</si>
  <si>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</si>
  <si>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</si>
  <si>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</si>
  <si>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</si>
  <si>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</si>
  <si>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</si>
  <si>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</si>
  <si>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</si>
  <si>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</si>
  <si>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</si>
  <si>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</si>
  <si>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</si>
  <si>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</si>
  <si>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</si>
  <si>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</si>
  <si>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</si>
  <si>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</si>
  <si>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</si>
  <si>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</si>
  <si>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</si>
  <si>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</si>
  <si>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</si>
  <si>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</si>
  <si>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</si>
  <si>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</si>
  <si>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</si>
  <si>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</si>
  <si>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</si>
  <si>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</si>
  <si>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</si>
  <si>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</si>
  <si>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</si>
  <si>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</si>
  <si>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</si>
  <si>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</si>
  <si>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</si>
  <si>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</si>
  <si>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</si>
  <si>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</si>
  <si>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</si>
  <si>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</si>
  <si>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</si>
  <si>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</si>
  <si>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</si>
  <si>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</si>
  <si>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</si>
  <si>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</si>
  <si>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</si>
  <si>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</si>
  <si>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</si>
  <si>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</si>
  <si>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</si>
  <si>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</si>
  <si>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</si>
  <si>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</si>
  <si>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</si>
  <si>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</si>
  <si>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</si>
  <si>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</si>
  <si>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</si>
  <si>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</si>
  <si>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</si>
  <si>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</si>
  <si>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</si>
  <si>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</si>
  <si>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</si>
  <si>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</si>
  <si>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</si>
  <si>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</si>
  <si>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</si>
  <si>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</si>
  <si>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</si>
  <si>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</si>
  <si>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</si>
  <si>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</si>
  <si>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</si>
  <si>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</si>
  <si>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</si>
  <si>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</si>
  <si>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</si>
  <si>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</si>
  <si>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</si>
  <si>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</si>
  <si>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</si>
  <si>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</si>
  <si>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</si>
  <si>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</si>
  <si>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</si>
  <si>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</si>
  <si>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</si>
  <si>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</si>
  <si>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</si>
  <si>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</si>
  <si>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</si>
  <si>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</si>
  <si>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</si>
  <si>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</si>
  <si>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</si>
  <si>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</si>
  <si>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</si>
  <si>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</si>
  <si>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</si>
  <si>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</si>
  <si>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</si>
  <si>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</si>
  <si>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</si>
  <si>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</si>
  <si>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</si>
  <si>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</si>
  <si>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</si>
  <si>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</si>
  <si>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</si>
  <si>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</si>
  <si>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</si>
  <si>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</si>
  <si>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</si>
  <si>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</si>
  <si>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</si>
  <si>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</si>
  <si>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</si>
  <si>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</si>
  <si>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</si>
  <si>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</si>
  <si>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</si>
  <si>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</si>
  <si>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</si>
  <si>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</si>
  <si>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</si>
  <si>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</si>
  <si>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</si>
  <si>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</si>
  <si>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</si>
  <si>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</si>
  <si>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</si>
  <si>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</si>
  <si>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</si>
  <si>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</si>
  <si>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</si>
  <si>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</si>
  <si>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</si>
  <si>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</si>
  <si>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</si>
  <si>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</si>
  <si>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</si>
  <si>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</si>
  <si>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</si>
  <si>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</si>
  <si>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</si>
  <si>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</si>
  <si>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</si>
  <si>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</si>
  <si>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</si>
  <si>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</si>
  <si>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</si>
  <si>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</si>
  <si>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</si>
  <si>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</si>
  <si>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</si>
  <si>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</si>
  <si>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</si>
  <si>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</si>
  <si>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</si>
  <si>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</si>
  <si>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</si>
  <si>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</si>
  <si>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</si>
  <si>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</si>
  <si>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</si>
  <si>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</si>
  <si>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</si>
  <si>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</si>
  <si>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</si>
  <si>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</si>
  <si>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</si>
  <si>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</si>
  <si>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</si>
  <si>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</si>
  <si>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</si>
  <si>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</si>
  <si>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</si>
  <si>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</si>
  <si>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</si>
  <si>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</si>
  <si>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</si>
  <si>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</si>
  <si>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</si>
  <si>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</si>
  <si>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</si>
  <si>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</si>
  <si>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</si>
  <si>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</si>
  <si>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</si>
  <si>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</si>
  <si>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</si>
  <si>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</si>
  <si>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</si>
  <si>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</si>
  <si>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</si>
  <si>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</si>
  <si>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</si>
  <si>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</si>
  <si>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</si>
  <si>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</si>
  <si>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</si>
  <si>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</si>
  <si>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</si>
  <si>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</si>
  <si>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</si>
  <si>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</si>
  <si>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</si>
  <si>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</si>
  <si>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</si>
  <si>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</si>
  <si>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</si>
  <si>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</si>
  <si>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</si>
  <si>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</si>
  <si>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</si>
  <si>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</si>
  <si>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</si>
  <si>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</si>
  <si>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</si>
  <si>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</si>
  <si>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</si>
  <si>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</si>
  <si>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</si>
  <si>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</si>
  <si>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</si>
  <si>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</si>
  <si>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</si>
  <si>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</si>
  <si>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</si>
  <si>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</si>
  <si>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</si>
  <si>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</si>
  <si>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</si>
  <si>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</si>
  <si>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</si>
  <si>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</si>
  <si>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</si>
  <si>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</si>
  <si>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</si>
  <si>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</si>
  <si>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</si>
  <si>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</si>
  <si>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</si>
  <si>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</si>
  <si>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</si>
  <si>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</si>
  <si>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</si>
  <si>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</si>
  <si>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</si>
  <si>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</si>
  <si>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</si>
  <si>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</si>
  <si>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</si>
  <si>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</si>
  <si>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</si>
  <si>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</si>
  <si>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</si>
  <si>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</si>
  <si>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</si>
  <si>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</si>
  <si>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</si>
  <si>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</si>
  <si>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</si>
  <si>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</si>
  <si>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</si>
  <si>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</si>
  <si>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</si>
  <si>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</si>
  <si>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</si>
  <si>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</si>
  <si>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</si>
  <si>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</si>
  <si>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</si>
  <si>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</si>
  <si>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</si>
  <si>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</si>
  <si>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</si>
  <si>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</si>
  <si>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</si>
  <si>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</si>
  <si>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</si>
  <si>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</si>
  <si>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</si>
  <si>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</si>
  <si>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</si>
  <si>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</si>
  <si>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</si>
  <si>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</si>
  <si>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</si>
  <si>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</si>
  <si>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</si>
  <si>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</si>
  <si>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</si>
  <si>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</si>
  <si>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</si>
  <si>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</si>
  <si>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</si>
  <si>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</si>
  <si>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</si>
  <si>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</si>
  <si>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</si>
  <si>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</si>
  <si>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</si>
  <si>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</si>
  <si>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</si>
  <si>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</si>
  <si>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</si>
  <si>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</si>
  <si>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</si>
  <si>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</si>
  <si>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</si>
  <si>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</si>
  <si>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</si>
  <si>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</si>
  <si>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</si>
  <si>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</si>
  <si>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</si>
  <si>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</si>
  <si>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</si>
  <si>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</si>
  <si>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</si>
  <si>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</si>
  <si>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</si>
  <si>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</si>
  <si>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</si>
  <si>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</si>
  <si>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</si>
  <si>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</si>
  <si>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</si>
  <si>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</si>
  <si>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</si>
  <si>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</si>
  <si>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</si>
  <si>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</si>
  <si>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</si>
  <si>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</si>
  <si>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</si>
  <si>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</si>
  <si>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</si>
  <si>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</si>
  <si>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</si>
  <si>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</si>
  <si>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</si>
  <si>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</si>
  <si>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</si>
  <si>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</si>
  <si>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</si>
  <si>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</si>
  <si>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</si>
  <si>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</si>
  <si>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</si>
  <si>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</si>
  <si>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</si>
  <si>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</si>
  <si>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</si>
  <si>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</si>
  <si>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</si>
  <si>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</si>
  <si>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</si>
  <si>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</si>
  <si>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</si>
  <si>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</si>
  <si>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</si>
  <si>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</si>
  <si>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</si>
  <si>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</si>
  <si>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</si>
  <si>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</si>
  <si>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</si>
  <si>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</si>
  <si>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</si>
  <si>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</si>
  <si>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</si>
  <si>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</si>
  <si>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</si>
  <si>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</si>
  <si>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</si>
  <si>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</si>
  <si>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</si>
  <si>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</si>
  <si>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</si>
  <si>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</si>
  <si>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</si>
  <si>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</si>
  <si>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</si>
  <si>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</si>
  <si>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</si>
  <si>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</si>
  <si>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</si>
  <si>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</si>
  <si>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</si>
  <si>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</si>
  <si>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</si>
  <si>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</si>
  <si>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</si>
  <si>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</si>
  <si>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</si>
  <si>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</si>
  <si>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</si>
  <si>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</si>
  <si>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</si>
  <si>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</si>
  <si>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</si>
  <si>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</si>
  <si>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</si>
  <si>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</si>
  <si>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</si>
  <si>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</si>
  <si>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</si>
  <si>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</si>
  <si>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</si>
  <si>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</si>
  <si>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</si>
  <si>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</si>
  <si>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</si>
  <si>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</si>
  <si>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</si>
  <si>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</si>
  <si>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</si>
  <si>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</si>
  <si>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</si>
  <si>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</si>
  <si>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</si>
  <si>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</si>
  <si>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</si>
  <si>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</si>
  <si>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</si>
  <si>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</si>
  <si>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</si>
  <si>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</si>
  <si>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</si>
  <si>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</si>
  <si>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</si>
  <si>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</si>
  <si>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</si>
  <si>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</si>
  <si>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</si>
  <si>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</si>
  <si>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</si>
  <si>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</si>
  <si>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</si>
  <si>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</si>
  <si>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</si>
  <si>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</si>
  <si>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</si>
  <si>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</si>
  <si>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</si>
  <si>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</si>
  <si>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</si>
  <si>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</si>
  <si>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</si>
  <si>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</si>
  <si>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</si>
  <si>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</si>
  <si>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</si>
  <si>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</si>
  <si>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</si>
  <si>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</si>
  <si>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</si>
  <si>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</si>
  <si>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</si>
  <si>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</si>
  <si>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</si>
  <si>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</si>
  <si>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</si>
  <si>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</si>
  <si>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</si>
  <si>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</si>
  <si>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</si>
  <si>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</si>
  <si>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</si>
  <si>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</si>
  <si>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</si>
  <si>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</si>
  <si>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</si>
  <si>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</si>
  <si>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</si>
  <si>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</si>
  <si>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</si>
  <si>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</si>
  <si>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</si>
  <si>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</si>
  <si>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</si>
  <si>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</si>
  <si>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</si>
  <si>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</si>
  <si>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</si>
  <si>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</si>
  <si>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</si>
  <si>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</si>
  <si>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</si>
  <si>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</si>
  <si>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</si>
  <si>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</si>
  <si>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</si>
  <si>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</si>
  <si>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</si>
  <si>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</si>
  <si>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</si>
  <si>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</si>
  <si>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</si>
  <si>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</si>
  <si>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</si>
  <si>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</si>
  <si>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</si>
  <si>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</si>
  <si>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</si>
  <si>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</si>
  <si>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</si>
  <si>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</si>
  <si>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</si>
  <si>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</si>
  <si>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</si>
  <si>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</si>
  <si>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</si>
  <si>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</si>
  <si>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</si>
  <si>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</si>
  <si>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</si>
  <si>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</si>
  <si>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</si>
  <si>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</si>
  <si>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</si>
  <si>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</si>
  <si>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</si>
  <si>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</si>
  <si>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</si>
  <si>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</si>
  <si>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</si>
  <si>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</si>
  <si>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</si>
  <si>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</si>
  <si>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</si>
  <si>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</si>
  <si>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</si>
  <si>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</si>
  <si>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</si>
  <si>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</si>
  <si>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</si>
  <si>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</si>
  <si>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</si>
  <si>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</si>
  <si>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</si>
  <si>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</si>
  <si>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</si>
  <si>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</si>
  <si>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</si>
  <si>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</si>
  <si>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</si>
  <si>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</si>
  <si>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</si>
  <si>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</si>
  <si>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</si>
  <si>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</si>
  <si>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</si>
  <si>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</si>
  <si>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</si>
  <si>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</si>
  <si>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</si>
  <si>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</si>
  <si>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</si>
  <si>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</si>
  <si>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</si>
  <si>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</si>
  <si>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</si>
  <si>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</si>
  <si>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</si>
  <si>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</si>
  <si>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</si>
  <si>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</si>
  <si>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</si>
  <si>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</si>
  <si>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</si>
  <si>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</si>
  <si>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</si>
  <si>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</si>
  <si>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</si>
  <si>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</si>
  <si>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</si>
  <si>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</si>
  <si>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</si>
  <si>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</si>
  <si>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</si>
  <si>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</si>
  <si>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</si>
  <si>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</si>
  <si>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</si>
  <si>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</si>
  <si>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</si>
  <si>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</si>
  <si>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</si>
  <si>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</si>
  <si>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</si>
  <si>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</si>
  <si>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</si>
  <si>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</si>
  <si>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</si>
  <si>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</si>
  <si>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</si>
  <si>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</si>
  <si>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</si>
  <si>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</si>
  <si>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</si>
  <si>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</si>
  <si>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</si>
  <si>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</si>
  <si>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</si>
  <si>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</si>
  <si>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</si>
  <si>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</si>
  <si>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</si>
  <si>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</si>
  <si>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</si>
  <si>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</si>
  <si>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</si>
  <si>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</si>
  <si>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</si>
  <si>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</si>
  <si>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</si>
  <si>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</si>
  <si>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</si>
  <si>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</si>
  <si>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</si>
  <si>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</si>
  <si>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</si>
  <si>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</si>
  <si>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</si>
  <si>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</si>
  <si>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</si>
  <si>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</si>
  <si>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</si>
  <si>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</si>
  <si>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</si>
  <si>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</si>
  <si>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</si>
  <si>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</si>
  <si>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</si>
  <si>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</si>
  <si>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</si>
  <si>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</si>
  <si>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</si>
  <si>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</si>
  <si>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</si>
  <si>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</si>
  <si>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</si>
  <si>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</si>
  <si>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</si>
  <si>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</si>
  <si>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</si>
  <si>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</si>
  <si>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</si>
  <si>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</si>
  <si>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</si>
  <si>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</si>
  <si>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</si>
  <si>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</si>
  <si>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</si>
  <si>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</si>
  <si>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</si>
  <si>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</si>
  <si>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</si>
  <si>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</si>
  <si>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</si>
  <si>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</si>
  <si>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</si>
  <si>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</si>
  <si>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</si>
  <si>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</si>
  <si>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</si>
  <si>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</si>
  <si>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</si>
  <si>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</si>
  <si>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</si>
  <si>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</si>
  <si>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</si>
  <si>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</si>
  <si>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</si>
  <si>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</si>
  <si>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</si>
  <si>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</si>
  <si>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</si>
  <si>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</si>
  <si>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</si>
  <si>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</si>
  <si>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</si>
  <si>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</si>
  <si>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</si>
  <si>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</si>
  <si>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</si>
  <si>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</si>
  <si>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</si>
  <si>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</si>
  <si>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</si>
  <si>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</si>
  <si>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</si>
  <si>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</si>
  <si>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</si>
  <si>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</si>
  <si>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</si>
  <si>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</si>
  <si>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</si>
  <si>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</si>
  <si>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</si>
  <si>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</si>
  <si>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</si>
  <si>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</si>
  <si>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</si>
  <si>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</si>
  <si>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</si>
  <si>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</si>
  <si>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</si>
  <si>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</si>
  <si>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</si>
  <si>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</si>
  <si>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</si>
  <si>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</si>
  <si>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</si>
  <si>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</si>
  <si>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</si>
  <si>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</si>
  <si>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</si>
  <si>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</si>
  <si>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</si>
  <si>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</si>
  <si>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</si>
  <si>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</si>
  <si>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</si>
  <si>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</si>
  <si>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</si>
  <si>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</si>
  <si>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</si>
  <si>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</si>
  <si>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</si>
  <si>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</si>
  <si>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</si>
  <si>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</si>
  <si>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</si>
  <si>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</si>
  <si>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</si>
  <si>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</si>
  <si>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</si>
  <si>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</si>
  <si>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</si>
  <si>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</si>
  <si>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</si>
  <si>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</si>
  <si>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</si>
  <si>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</si>
  <si>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</si>
  <si>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</si>
  <si>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</si>
  <si>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</si>
  <si>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</si>
  <si>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</si>
  <si>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</si>
  <si>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</si>
  <si>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</si>
  <si>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</si>
  <si>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</si>
  <si>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</si>
  <si>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</si>
  <si>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</si>
  <si>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</si>
  <si>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</si>
  <si>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</si>
  <si>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</si>
  <si>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</si>
  <si>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</si>
  <si>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</si>
  <si>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</si>
  <si>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</si>
  <si>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</si>
  <si>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</si>
  <si>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</si>
  <si>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</si>
  <si>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</si>
  <si>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</si>
  <si>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</si>
  <si>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</si>
  <si>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</si>
  <si>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</si>
  <si>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</si>
  <si>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</si>
  <si>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</si>
  <si>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</si>
  <si>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</si>
  <si>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</si>
  <si>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</si>
  <si>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</si>
  <si>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</si>
  <si>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</si>
  <si>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</si>
  <si>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</si>
  <si>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</si>
  <si>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</si>
  <si>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</si>
  <si>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</si>
  <si>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</si>
  <si>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</si>
  <si>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</si>
  <si>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</si>
  <si>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</si>
  <si>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</si>
  <si>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</si>
  <si>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</si>
  <si>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</si>
  <si>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</si>
  <si>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</si>
  <si>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</si>
  <si>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</si>
  <si>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</si>
  <si>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</si>
  <si>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</si>
  <si>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</si>
  <si>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</si>
  <si>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</si>
  <si>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</si>
  <si>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</si>
  <si>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</si>
  <si>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</si>
  <si>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</si>
  <si>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</si>
  <si>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</si>
  <si>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</si>
  <si>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</si>
  <si>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</si>
  <si>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</si>
  <si>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</si>
  <si>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</si>
  <si>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</si>
  <si>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</si>
  <si>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</si>
  <si>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</si>
  <si>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</si>
  <si>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</si>
  <si>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</si>
  <si>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</si>
  <si>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</si>
  <si>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</si>
  <si>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</si>
  <si>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</si>
  <si>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</si>
  <si>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</si>
  <si>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</si>
  <si>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</si>
  <si>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</si>
  <si>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</si>
  <si>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</si>
  <si>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</si>
  <si>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</si>
  <si>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</si>
  <si>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</si>
  <si>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</si>
  <si>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</si>
  <si>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</si>
  <si>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</si>
  <si>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</si>
  <si>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</si>
  <si>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</si>
  <si>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</si>
  <si>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</si>
  <si>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</si>
  <si>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</si>
  <si>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</si>
  <si>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</si>
  <si>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</si>
  <si>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</si>
  <si>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</si>
  <si>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</si>
  <si>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</si>
  <si>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</si>
  <si>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</si>
  <si>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</si>
  <si>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</si>
  <si>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</si>
  <si>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</si>
  <si>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</si>
  <si>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</si>
  <si>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</si>
  <si>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</si>
  <si>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</si>
  <si>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</si>
  <si>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</si>
  <si>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</si>
  <si>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</si>
  <si>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</si>
  <si>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</si>
  <si>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</si>
  <si>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</si>
  <si>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</si>
  <si>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</si>
  <si>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</si>
  <si>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</si>
  <si>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</si>
  <si>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</si>
  <si>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</si>
  <si>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</si>
  <si>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</si>
  <si>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</si>
  <si>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</si>
  <si>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</si>
  <si>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</si>
  <si>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</si>
  <si>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</si>
  <si>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</si>
  <si>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</si>
  <si>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</si>
  <si>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</si>
  <si>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</si>
  <si>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</si>
  <si>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</si>
  <si>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</si>
  <si>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</si>
  <si>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</si>
  <si>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</si>
  <si>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</si>
  <si>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</si>
  <si>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</si>
  <si>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</si>
  <si>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</si>
  <si>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</si>
  <si>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</si>
  <si>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</si>
  <si>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</si>
  <si>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</si>
  <si>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</si>
  <si>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</si>
  <si>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</si>
  <si>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</si>
  <si>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</si>
  <si>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</si>
  <si>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</si>
  <si>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</si>
  <si>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</si>
  <si>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</si>
  <si>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</si>
  <si>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</si>
  <si>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</si>
  <si>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</si>
  <si>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</si>
  <si>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</si>
  <si>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</si>
  <si>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</si>
  <si>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</si>
  <si>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</si>
  <si>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</si>
  <si>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</si>
  <si>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</si>
  <si>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</si>
  <si>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</si>
  <si>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</si>
  <si>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</si>
  <si>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</si>
  <si>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</si>
  <si>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</si>
  <si>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</si>
  <si>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</si>
  <si>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</si>
  <si>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</si>
  <si>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</si>
  <si>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</si>
  <si>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</si>
  <si>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</si>
  <si>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</si>
  <si>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</si>
  <si>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</si>
  <si>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</si>
  <si>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</si>
  <si>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</si>
  <si>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</si>
  <si>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</si>
  <si>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</si>
  <si>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</si>
  <si>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</si>
  <si>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</si>
  <si>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</si>
  <si>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</si>
  <si>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</si>
  <si>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</si>
  <si>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</si>
  <si>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</si>
  <si>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</si>
  <si>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</si>
  <si>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</si>
  <si>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</si>
  <si>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</si>
  <si>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</si>
  <si>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</si>
  <si>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</si>
  <si>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</si>
  <si>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</si>
  <si>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</si>
  <si>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</si>
  <si>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</si>
  <si>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</si>
  <si>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</si>
  <si>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</si>
  <si>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</si>
  <si>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</si>
  <si>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</si>
  <si>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</si>
  <si>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</si>
  <si>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</si>
  <si>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</si>
  <si>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</si>
  <si>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</si>
  <si>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</si>
  <si>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</si>
  <si>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</si>
  <si>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</si>
  <si>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</si>
  <si>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</si>
  <si>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</si>
  <si>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</si>
  <si>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</si>
  <si>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</si>
  <si>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</si>
  <si>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</si>
  <si>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</si>
  <si>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</si>
  <si>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</si>
  <si>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</si>
  <si>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</si>
  <si>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</si>
  <si>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</si>
  <si>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</si>
  <si>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</si>
  <si>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</si>
  <si>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</si>
  <si>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</si>
  <si>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</si>
  <si>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</si>
  <si>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</si>
  <si>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</si>
  <si>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</si>
  <si>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</si>
  <si>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</si>
  <si>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</si>
  <si>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</si>
  <si>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</si>
  <si>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</si>
  <si>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</si>
  <si>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</si>
  <si>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</si>
  <si>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</si>
  <si>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</si>
  <si>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</si>
  <si>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</si>
  <si>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</si>
  <si>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</si>
  <si>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</si>
  <si>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</si>
  <si>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</si>
  <si>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</si>
  <si>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</si>
  <si>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</si>
  <si>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</si>
  <si>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</si>
  <si>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</si>
  <si>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</si>
  <si>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</si>
  <si>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</si>
  <si>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</si>
  <si>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</si>
  <si>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</si>
  <si>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</si>
  <si>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</si>
  <si>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</si>
  <si>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</si>
  <si>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</si>
  <si>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</si>
  <si>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</si>
  <si>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</si>
  <si>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</si>
  <si>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</si>
  <si>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</si>
  <si>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</si>
  <si>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</si>
  <si>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</si>
  <si>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</si>
  <si>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</si>
  <si>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</si>
  <si>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</si>
  <si>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</si>
  <si>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</si>
  <si>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</si>
  <si>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</si>
  <si>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</si>
  <si>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</si>
  <si>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</si>
  <si>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</si>
  <si>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</si>
  <si>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</si>
  <si>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</si>
  <si>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</si>
  <si>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</si>
  <si>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</si>
  <si>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</si>
  <si>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</si>
  <si>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</si>
  <si>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</si>
  <si>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</si>
  <si>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</si>
  <si>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</si>
  <si>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</si>
  <si>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</si>
  <si>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</si>
  <si>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</si>
  <si>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</si>
  <si>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</si>
  <si>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</si>
  <si>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</si>
  <si>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</si>
  <si>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</si>
  <si>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</si>
  <si>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</si>
  <si>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</si>
  <si>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</si>
  <si>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</si>
  <si>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</si>
  <si>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</si>
  <si>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</si>
  <si>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</si>
  <si>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</si>
  <si>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</si>
  <si>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</si>
  <si>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</si>
  <si>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</si>
  <si>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</si>
  <si>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</si>
  <si>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</si>
  <si>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</si>
  <si>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</si>
  <si>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</si>
  <si>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</si>
  <si>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</si>
  <si>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</si>
  <si>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</si>
  <si>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</si>
  <si>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</si>
  <si>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</si>
  <si>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</si>
  <si>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</si>
  <si>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</si>
  <si>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</si>
  <si>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</si>
  <si>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</si>
  <si>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</si>
  <si>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</si>
  <si>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</si>
  <si>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</si>
  <si>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</si>
  <si>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</si>
  <si>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</si>
  <si>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</si>
  <si>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</si>
  <si>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</si>
  <si>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</si>
  <si>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</si>
  <si>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</si>
  <si>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</si>
  <si>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</si>
  <si>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</si>
  <si>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</si>
  <si>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</si>
  <si>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</si>
  <si>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</si>
  <si>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</si>
  <si>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</si>
  <si>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</si>
  <si>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</si>
  <si>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</si>
  <si>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</si>
  <si>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</si>
  <si>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</si>
  <si>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</si>
  <si>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</si>
  <si>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</si>
  <si>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</si>
  <si>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</si>
  <si>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</si>
  <si>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</si>
  <si>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</si>
  <si>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</si>
  <si>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</si>
  <si>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</si>
  <si>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</si>
  <si>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</si>
  <si>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</si>
  <si>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</si>
  <si>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</si>
  <si>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</si>
  <si>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</si>
  <si>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</si>
  <si>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</si>
  <si>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</si>
  <si>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</si>
  <si>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</si>
  <si>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</si>
  <si>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</si>
  <si>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</si>
  <si>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</si>
  <si>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</si>
  <si>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</si>
  <si>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</si>
  <si>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</si>
  <si>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</si>
  <si>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</si>
  <si>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</si>
  <si>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</si>
  <si>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</si>
  <si>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</si>
  <si>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</si>
  <si>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</si>
  <si>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</si>
  <si>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</si>
  <si>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</si>
  <si>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</si>
  <si>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</si>
  <si>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</si>
  <si>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</si>
  <si>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</si>
  <si>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</si>
  <si>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</si>
  <si>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</si>
  <si>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</si>
  <si>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</si>
  <si>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</si>
  <si>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</si>
  <si>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</si>
  <si>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</si>
  <si>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</si>
  <si>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</si>
  <si>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</si>
  <si>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</si>
  <si>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</si>
  <si>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</si>
  <si>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</si>
  <si>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</si>
  <si>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</si>
  <si>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</si>
  <si>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</si>
  <si>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</si>
  <si>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</si>
  <si>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</si>
  <si>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</si>
  <si>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</si>
  <si>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</si>
  <si>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</si>
  <si>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</si>
  <si>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</si>
  <si>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</si>
  <si>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</si>
  <si>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</si>
  <si>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</si>
  <si>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</si>
  <si>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</si>
  <si>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</si>
  <si>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</si>
  <si>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</si>
  <si>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</si>
  <si>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</si>
  <si>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</si>
  <si>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</si>
  <si>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</si>
  <si>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</si>
  <si>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</si>
  <si>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</si>
  <si>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</si>
  <si>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</si>
  <si>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</si>
  <si>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</si>
  <si>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</si>
  <si>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</si>
  <si>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</si>
  <si>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</si>
  <si>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</si>
  <si>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</si>
  <si>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</si>
  <si>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</si>
  <si>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</si>
  <si>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</si>
  <si>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</si>
  <si>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</si>
  <si>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</si>
  <si>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</si>
  <si>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</si>
  <si>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</si>
  <si>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</si>
  <si>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</si>
  <si>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</si>
  <si>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</si>
  <si>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</si>
  <si>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</si>
  <si>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</si>
  <si>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</si>
  <si>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</si>
  <si>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</si>
  <si>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</si>
  <si>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</si>
  <si>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</si>
  <si>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</si>
  <si>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</si>
  <si>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</si>
  <si>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</si>
  <si>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</si>
  <si>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</si>
  <si>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</si>
  <si>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</si>
  <si>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</si>
  <si>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</si>
  <si>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</si>
  <si>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</si>
  <si>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</si>
  <si>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</si>
  <si>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</si>
  <si>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</si>
  <si>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</si>
  <si>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</si>
  <si>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</si>
  <si>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</si>
  <si>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</si>
  <si>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</si>
  <si>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</si>
  <si>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</si>
  <si>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</si>
  <si>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</si>
  <si>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</si>
  <si>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</si>
  <si>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</si>
  <si>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</si>
  <si>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</si>
  <si>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</si>
  <si>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</si>
  <si>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</si>
  <si>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</si>
  <si>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</si>
  <si>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</si>
  <si>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</si>
  <si>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</si>
  <si>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</si>
  <si>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</si>
  <si>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</si>
  <si>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</si>
  <si>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</si>
  <si>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</si>
  <si>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</si>
  <si>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</si>
  <si>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</si>
  <si>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</si>
  <si>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</si>
  <si>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</si>
  <si>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</si>
  <si>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</si>
  <si>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</si>
  <si>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</si>
  <si>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</si>
  <si>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</si>
  <si>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</si>
  <si>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</si>
  <si>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</si>
  <si>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</si>
  <si>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</si>
  <si>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</si>
  <si>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</si>
  <si>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</si>
  <si>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</si>
  <si>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</si>
  <si>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</si>
  <si>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</si>
  <si>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</si>
  <si>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</si>
  <si>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</si>
  <si>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</si>
  <si>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</si>
  <si>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</si>
  <si>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</si>
  <si>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</si>
  <si>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</si>
  <si>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</si>
  <si>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</si>
  <si>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</si>
  <si>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</si>
  <si>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</si>
  <si>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</si>
  <si>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</si>
  <si>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</si>
  <si>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</si>
  <si>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</si>
  <si>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</si>
  <si>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</si>
  <si>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</si>
  <si>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</si>
  <si>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</si>
  <si>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</si>
  <si>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</si>
  <si>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</si>
  <si>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</si>
  <si>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</si>
  <si>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</si>
  <si>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</si>
  <si>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</si>
  <si>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</si>
  <si>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</si>
  <si>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</si>
  <si>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</si>
  <si>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</si>
  <si>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</si>
  <si>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</si>
  <si>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</si>
  <si>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</si>
  <si>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</si>
  <si>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</si>
  <si>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</si>
  <si>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</si>
  <si>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</si>
  <si>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</si>
  <si>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</si>
  <si>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</si>
  <si>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</si>
  <si>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</si>
  <si>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</si>
  <si>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</si>
  <si>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</si>
  <si>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</si>
  <si>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</si>
  <si>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</si>
  <si>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</si>
  <si>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</si>
  <si>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</si>
  <si>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</si>
  <si>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</si>
  <si>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</si>
  <si>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</si>
  <si>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</si>
  <si>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</si>
  <si>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</si>
  <si>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</si>
  <si>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</si>
  <si>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</si>
  <si>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</si>
  <si>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</si>
  <si>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</si>
  <si>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</si>
  <si>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</si>
  <si>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</si>
  <si>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</si>
  <si>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</si>
  <si>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</si>
  <si>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</si>
  <si>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</si>
  <si>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</si>
  <si>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</si>
  <si>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</si>
  <si>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</si>
  <si>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</si>
  <si>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</si>
  <si>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</si>
  <si>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</si>
  <si>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</si>
  <si>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</si>
  <si>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</si>
  <si>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</si>
  <si>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</si>
  <si>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</si>
  <si>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</si>
  <si>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</si>
  <si>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</si>
  <si>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</si>
  <si>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</si>
  <si>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</si>
  <si>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</si>
  <si>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</si>
  <si>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</si>
  <si>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</si>
  <si>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</si>
  <si>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</si>
  <si>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</si>
  <si>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</si>
  <si>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</si>
  <si>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</si>
  <si>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</si>
  <si>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</si>
  <si>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</si>
  <si>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</si>
  <si>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</si>
  <si>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</si>
  <si>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</si>
  <si>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</si>
  <si>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</si>
  <si>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</si>
  <si>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</si>
  <si>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</si>
  <si>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</si>
  <si>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</si>
  <si>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</si>
  <si>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</si>
  <si>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</si>
  <si>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</si>
  <si>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</si>
  <si>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</si>
  <si>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</si>
  <si>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</si>
  <si>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</si>
  <si>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</si>
  <si>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</si>
  <si>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</si>
  <si>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</si>
  <si>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</si>
  <si>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</si>
  <si>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</si>
  <si>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</si>
  <si>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</si>
  <si>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</si>
  <si>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</si>
  <si>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</si>
  <si>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</si>
  <si>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</si>
  <si>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</si>
  <si>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</si>
  <si>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</si>
  <si>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</si>
  <si>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</si>
  <si>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</si>
  <si>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</si>
  <si>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</si>
  <si>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</si>
  <si>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</si>
  <si>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</si>
  <si>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</si>
  <si>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</si>
  <si>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</si>
  <si>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</si>
  <si>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</si>
  <si>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</si>
  <si>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</si>
  <si>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</si>
  <si>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</si>
  <si>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</si>
  <si>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</si>
  <si>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</si>
  <si>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</si>
  <si>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</si>
  <si>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</si>
  <si>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</si>
  <si>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</si>
  <si>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</si>
  <si>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</si>
  <si>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</si>
  <si>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</si>
  <si>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</si>
  <si>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</si>
  <si>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</si>
  <si>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</si>
  <si>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</si>
  <si>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</si>
  <si>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</si>
  <si>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</si>
  <si>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</si>
  <si>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</si>
  <si>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</si>
  <si>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</si>
  <si>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</si>
  <si>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</si>
  <si>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</si>
  <si>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</si>
  <si>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</si>
  <si>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</si>
  <si>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</si>
  <si>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</si>
  <si>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</si>
  <si>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</si>
  <si>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</si>
  <si>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</si>
  <si>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</si>
  <si>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</si>
  <si>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</si>
  <si>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</si>
  <si>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</si>
  <si>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</si>
  <si>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</si>
  <si>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</si>
  <si>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</si>
  <si>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</si>
  <si>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</si>
  <si>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</si>
  <si>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</si>
  <si>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</si>
  <si>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</si>
  <si>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</si>
  <si>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</si>
  <si>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</si>
  <si>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</si>
  <si>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</si>
  <si>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</si>
  <si>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</si>
  <si>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</si>
  <si>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</si>
  <si>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</si>
  <si>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</si>
  <si>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</si>
  <si>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</si>
  <si>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</si>
  <si>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</si>
  <si>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</si>
  <si>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</si>
  <si>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</si>
  <si>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</si>
  <si>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</si>
  <si>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</si>
  <si>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</si>
  <si>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</si>
  <si>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</si>
  <si>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</si>
  <si>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</si>
  <si>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</si>
  <si>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</si>
  <si>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</si>
  <si>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</si>
  <si>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</si>
  <si>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</si>
  <si>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</si>
  <si>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</si>
  <si>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</si>
  <si>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</si>
  <si>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</si>
  <si>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</si>
  <si>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</si>
  <si>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</si>
  <si>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</si>
  <si>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</si>
  <si>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</si>
  <si>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</si>
  <si>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</si>
  <si>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</si>
  <si>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</si>
  <si>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</si>
  <si>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</si>
  <si>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</si>
  <si>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</si>
  <si>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</si>
  <si>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</si>
  <si>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</si>
  <si>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</si>
  <si>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</si>
  <si>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</si>
  <si>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</si>
  <si>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</si>
  <si>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</si>
  <si>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</si>
  <si>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</si>
  <si>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</si>
  <si>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</si>
  <si>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</si>
  <si>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</si>
  <si>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</si>
  <si>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</si>
  <si>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</si>
  <si>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</si>
  <si>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</si>
  <si>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</si>
  <si>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</si>
  <si>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</si>
  <si>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</si>
  <si>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</si>
  <si>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</si>
  <si>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</si>
  <si>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</si>
  <si>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</si>
  <si>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</si>
  <si>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</si>
  <si>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</si>
  <si>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</si>
  <si>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</si>
  <si>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</si>
  <si>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</si>
  <si>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</si>
  <si>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</si>
  <si>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</si>
  <si>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</si>
  <si>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</si>
  <si>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</si>
  <si>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</si>
  <si>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</si>
  <si>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</si>
  <si>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</si>
  <si>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</si>
  <si>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</si>
  <si>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</si>
  <si>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</si>
  <si>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</si>
  <si>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</si>
  <si>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</si>
  <si>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</si>
  <si>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</si>
  <si>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</si>
  <si>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</si>
  <si>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</si>
  <si>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</si>
  <si>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</si>
  <si>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</si>
  <si>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</si>
  <si>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</si>
  <si>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</si>
  <si>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</si>
  <si>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</si>
  <si>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</si>
  <si>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</si>
  <si>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</si>
  <si>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</si>
  <si>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</si>
  <si>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</si>
  <si>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</si>
  <si>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</si>
  <si>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</si>
  <si>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</si>
  <si>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</si>
  <si>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</si>
  <si>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</si>
  <si>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</si>
  <si>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</si>
  <si>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</si>
  <si>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</si>
  <si>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</si>
  <si>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</si>
  <si>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</si>
  <si>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</si>
  <si>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</si>
  <si>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</si>
  <si>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</si>
  <si>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</si>
  <si>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</si>
  <si>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</si>
  <si>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</si>
  <si>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</si>
  <si>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</si>
  <si>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</si>
  <si>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</si>
  <si>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</si>
  <si>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</si>
  <si>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</si>
  <si>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</si>
  <si>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</si>
  <si>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</si>
  <si>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</si>
  <si>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</si>
  <si>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</si>
  <si>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</si>
  <si>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</si>
  <si>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</si>
  <si>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</si>
  <si>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</si>
  <si>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</si>
  <si>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</si>
  <si>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</si>
  <si>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</si>
  <si>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</si>
  <si>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</si>
  <si>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</si>
  <si>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</si>
  <si>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</si>
  <si>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</si>
  <si>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</si>
  <si>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</si>
  <si>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</si>
  <si>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</si>
  <si>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</si>
  <si>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</si>
  <si>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</si>
  <si>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</si>
  <si>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</si>
  <si>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</si>
  <si>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</si>
  <si>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</si>
  <si>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</si>
  <si>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</si>
  <si>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</si>
  <si>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</si>
  <si>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</si>
  <si>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</si>
  <si>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</si>
  <si>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</si>
  <si>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</si>
  <si>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</si>
  <si>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</si>
  <si>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</si>
  <si>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</si>
  <si>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</si>
  <si>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</si>
  <si>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</si>
  <si>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</si>
  <si>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</si>
  <si>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</si>
  <si>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</si>
  <si>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</si>
  <si>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</si>
  <si>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</si>
  <si>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</si>
  <si>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</si>
  <si>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</si>
  <si>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</si>
  <si>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</si>
  <si>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</si>
  <si>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</si>
  <si>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</si>
  <si>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</si>
  <si>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</si>
  <si>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</si>
  <si>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</si>
  <si>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</si>
  <si>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</si>
  <si>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</si>
  <si>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</si>
  <si>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</si>
  <si>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</si>
  <si>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</si>
  <si>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</si>
  <si>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</si>
  <si>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</si>
  <si>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</si>
  <si>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</si>
  <si>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</si>
  <si>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</si>
  <si>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</si>
  <si>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</si>
  <si>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</si>
  <si>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</si>
  <si>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</si>
  <si>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</si>
  <si>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</si>
  <si>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</si>
  <si>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</si>
  <si>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</si>
  <si>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</si>
  <si>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</si>
  <si>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</si>
  <si>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</si>
  <si>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</si>
  <si>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</si>
  <si>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</si>
  <si>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</si>
  <si>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</si>
  <si>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</si>
  <si>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</si>
  <si>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</si>
  <si>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</si>
  <si>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</si>
  <si>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</si>
  <si>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</si>
  <si>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</si>
  <si>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</si>
  <si>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</si>
  <si>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</si>
  <si>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</si>
  <si>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</si>
  <si>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</si>
  <si>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</si>
  <si>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</si>
  <si>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</si>
  <si>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</si>
  <si>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</si>
  <si>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</si>
  <si>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</si>
  <si>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</si>
  <si>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</si>
  <si>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</si>
  <si>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</si>
  <si>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</si>
  <si>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</si>
  <si>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</si>
  <si>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</si>
  <si>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</si>
  <si>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</si>
  <si>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</si>
  <si>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</si>
  <si>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</si>
  <si>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</si>
  <si>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</si>
  <si>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</si>
  <si>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</si>
  <si>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</si>
  <si>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</si>
  <si>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</si>
  <si>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</si>
  <si>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</si>
  <si>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</si>
  <si>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</si>
  <si>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</si>
  <si>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</si>
  <si>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</si>
  <si>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</si>
  <si>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</si>
  <si>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</si>
  <si>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</si>
  <si>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</si>
  <si>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</si>
  <si>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</si>
  <si>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</si>
  <si>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</si>
  <si>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</si>
  <si>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</si>
  <si>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</si>
  <si>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</si>
  <si>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</si>
  <si>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</si>
  <si>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</si>
  <si>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</si>
  <si>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</si>
  <si>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</si>
  <si>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</si>
  <si>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</si>
  <si>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</si>
  <si>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</si>
  <si>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</si>
  <si>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</si>
  <si>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</si>
  <si>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</si>
  <si>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</si>
  <si>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</si>
  <si>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</si>
  <si>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</si>
  <si>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</si>
  <si>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</si>
  <si>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</si>
  <si>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</si>
  <si>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</si>
  <si>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</si>
  <si>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</si>
  <si>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</si>
  <si>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</si>
  <si>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</si>
  <si>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</si>
  <si>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</si>
  <si>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</si>
  <si>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</si>
  <si>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</si>
  <si>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</si>
  <si>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</si>
  <si>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</si>
  <si>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</si>
  <si>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</si>
  <si>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</si>
  <si>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</si>
  <si>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</si>
  <si>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</si>
  <si>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</si>
  <si>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</si>
  <si>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</si>
  <si>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</si>
  <si>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</si>
  <si>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</si>
  <si>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</si>
  <si>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</si>
  <si>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</si>
  <si>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</si>
  <si>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</si>
  <si>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</si>
  <si>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</si>
  <si>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</si>
  <si>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</si>
  <si>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</si>
  <si>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</si>
  <si>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</si>
  <si>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</si>
  <si>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</si>
  <si>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</si>
  <si>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</si>
  <si>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</si>
  <si>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</si>
  <si>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</si>
  <si>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</si>
  <si>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</si>
  <si>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</si>
  <si>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</si>
  <si>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</si>
  <si>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</si>
  <si>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</si>
  <si>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</si>
  <si>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</si>
  <si>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</si>
  <si>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</si>
  <si>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</si>
  <si>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</si>
  <si>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</si>
  <si>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</si>
  <si>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</si>
  <si>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</si>
  <si>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</si>
  <si>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</si>
  <si>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</si>
  <si>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</si>
  <si>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</si>
  <si>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</si>
  <si>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</si>
  <si>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</si>
  <si>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</si>
  <si>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</si>
  <si>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</si>
  <si>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</si>
  <si>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</si>
  <si>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</si>
  <si>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</si>
  <si>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</si>
  <si>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</si>
  <si>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</si>
  <si>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</si>
  <si>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</si>
  <si>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</si>
  <si>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</si>
  <si>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</si>
  <si>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</si>
  <si>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</si>
  <si>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</si>
  <si>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</si>
  <si>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</si>
  <si>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</si>
  <si>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</si>
  <si>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</si>
  <si>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</si>
  <si>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</si>
  <si>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</si>
  <si>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</si>
  <si>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</si>
  <si>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</si>
  <si>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</si>
  <si>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</si>
  <si>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</si>
  <si>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</si>
  <si>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</si>
  <si>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</si>
  <si>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</si>
  <si>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</si>
  <si>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</si>
  <si>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</si>
  <si>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</si>
  <si>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</si>
  <si>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</si>
  <si>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</si>
  <si>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</si>
  <si>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</si>
  <si>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</si>
  <si>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</si>
  <si>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</si>
  <si>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</si>
  <si>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</si>
  <si>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</si>
  <si>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</si>
  <si>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</si>
  <si>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</si>
  <si>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</si>
  <si>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</si>
  <si>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</si>
  <si>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</si>
  <si>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</si>
  <si>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</si>
  <si>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</si>
  <si>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</si>
  <si>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</si>
  <si>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</si>
  <si>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</si>
  <si>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</si>
  <si>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</si>
  <si>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</si>
  <si>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</si>
  <si>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</si>
  <si>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</si>
  <si>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</si>
  <si>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</si>
  <si>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</si>
  <si>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</si>
  <si>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</si>
  <si>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</si>
  <si>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</si>
  <si>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</si>
  <si>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</si>
  <si>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</si>
  <si>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</si>
  <si>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</si>
  <si>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</si>
  <si>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</si>
  <si>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</si>
  <si>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</si>
  <si>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</si>
  <si>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</si>
  <si>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</si>
  <si>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</si>
  <si>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</si>
  <si>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</si>
  <si>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</si>
  <si>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</si>
  <si>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</si>
  <si>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</si>
  <si>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</si>
  <si>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</si>
  <si>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</si>
  <si>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</si>
  <si>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</si>
  <si>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</si>
  <si>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</si>
  <si>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</si>
  <si>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</si>
  <si>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</si>
  <si>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</si>
  <si>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</si>
  <si>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</si>
  <si>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</si>
  <si>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</si>
  <si>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</si>
  <si>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</si>
  <si>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</si>
  <si>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</si>
  <si>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</si>
  <si>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</si>
  <si>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</si>
  <si>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</si>
  <si>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</si>
  <si>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</si>
  <si>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</si>
  <si>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</si>
  <si>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</si>
  <si>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</si>
  <si>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</si>
  <si>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</si>
  <si>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</si>
  <si>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</si>
  <si>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</si>
  <si>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</si>
  <si>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</si>
  <si>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</si>
  <si>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</si>
  <si>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</si>
  <si>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</si>
  <si>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</si>
  <si>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</si>
  <si>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</si>
  <si>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</si>
  <si>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</si>
  <si>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</si>
  <si>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</si>
  <si>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</si>
  <si>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</si>
  <si>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</si>
  <si>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</si>
  <si>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</si>
  <si>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</si>
  <si>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</si>
  <si>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</si>
  <si>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</si>
  <si>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</si>
  <si>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</si>
  <si>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</si>
  <si>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</si>
  <si>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</si>
  <si>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</si>
  <si>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</si>
  <si>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</si>
  <si>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</si>
  <si>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</si>
  <si>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</si>
  <si>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</si>
  <si>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</si>
  <si>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</si>
  <si>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</si>
  <si>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</si>
  <si>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</si>
  <si>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</si>
  <si>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</si>
  <si>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</si>
  <si>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</si>
  <si>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</si>
  <si>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</si>
  <si>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</si>
  <si>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</si>
  <si>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</si>
  <si>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</si>
  <si>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</si>
  <si>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</si>
  <si>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</si>
  <si>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</si>
  <si>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</si>
  <si>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</si>
  <si>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</si>
  <si>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</si>
  <si>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</si>
  <si>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</si>
  <si>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</si>
  <si>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</si>
  <si>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</si>
  <si>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</si>
  <si>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</si>
  <si>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</si>
  <si>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</si>
  <si>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</si>
  <si>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</si>
  <si>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</si>
  <si>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</si>
  <si>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</si>
  <si>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</si>
  <si>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</si>
  <si>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</si>
  <si>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</si>
  <si>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</si>
  <si>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</si>
  <si>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</si>
  <si>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</si>
  <si>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</si>
  <si>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</si>
  <si>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</si>
  <si>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</si>
  <si>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</si>
  <si>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</si>
  <si>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</si>
  <si>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</si>
  <si>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</si>
  <si>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</si>
  <si>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</si>
  <si>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</si>
  <si>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</si>
  <si>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</si>
  <si>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</si>
  <si>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</si>
  <si>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</si>
  <si>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</si>
  <si>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</si>
  <si>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</si>
  <si>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</si>
  <si>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</si>
  <si>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</si>
  <si>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</si>
  <si>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</si>
  <si>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</si>
  <si>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</si>
  <si>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</si>
  <si>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</si>
  <si>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</si>
  <si>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</si>
  <si>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</si>
  <si>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</si>
  <si>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</si>
  <si>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</si>
  <si>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</si>
  <si>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</si>
  <si>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</si>
  <si>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</si>
  <si>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</si>
  <si>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</si>
  <si>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</si>
  <si>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</si>
  <si>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</si>
  <si>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</si>
  <si>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</si>
  <si>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</si>
  <si>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</si>
  <si>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</si>
  <si>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</si>
  <si>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</si>
  <si>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</si>
  <si>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</si>
  <si>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</si>
  <si>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</si>
  <si>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</si>
  <si>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</si>
  <si>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</si>
  <si>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</si>
  <si>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</si>
  <si>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</si>
  <si>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</si>
  <si>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</si>
  <si>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</si>
  <si>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</si>
  <si>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</si>
  <si>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</si>
  <si>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</si>
  <si>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</si>
  <si>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</si>
  <si>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</si>
  <si>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</si>
  <si>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</si>
  <si>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</si>
  <si>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</si>
  <si>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</si>
  <si>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</si>
  <si>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</si>
  <si>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</si>
  <si>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</si>
  <si>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</si>
  <si>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</si>
  <si>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</si>
  <si>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</si>
  <si>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</si>
  <si>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</si>
  <si>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</si>
  <si>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</si>
  <si>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</si>
  <si>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</si>
  <si>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</si>
  <si>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</si>
  <si>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</si>
  <si>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</si>
  <si>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</si>
  <si>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</si>
  <si>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</si>
  <si>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</si>
  <si>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</si>
  <si>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</si>
  <si>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</si>
  <si>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</si>
  <si>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</si>
  <si>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</si>
  <si>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</si>
  <si>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</si>
  <si>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</si>
  <si>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</si>
  <si>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</si>
  <si>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</si>
  <si>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</si>
  <si>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</si>
  <si>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</si>
  <si>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</si>
  <si>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</si>
  <si>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</si>
  <si>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</si>
  <si>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</si>
  <si>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</si>
  <si>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</si>
  <si>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</si>
  <si>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</si>
  <si>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</si>
  <si>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</si>
  <si>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</si>
  <si>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</si>
  <si>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</si>
  <si>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</si>
  <si>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</si>
  <si>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</si>
  <si>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</si>
  <si>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</si>
  <si>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</si>
  <si>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</si>
  <si>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</si>
  <si>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</si>
  <si>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</si>
  <si>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</si>
  <si>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</si>
  <si>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</si>
  <si>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</si>
  <si>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</si>
  <si>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</si>
  <si>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</si>
  <si>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</si>
  <si>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</si>
  <si>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</si>
  <si>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</si>
  <si>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</si>
  <si>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</si>
  <si>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</si>
  <si>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</si>
  <si>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</si>
  <si>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</si>
  <si>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</si>
  <si>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</si>
  <si>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</si>
  <si>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</si>
  <si>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</si>
  <si>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</si>
  <si>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</si>
  <si>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</si>
  <si>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</si>
  <si>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</si>
  <si>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</si>
  <si>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</si>
  <si>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</si>
  <si>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</si>
  <si>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</si>
  <si>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</si>
  <si>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</si>
  <si>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</si>
  <si>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</si>
  <si>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</si>
  <si>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</si>
  <si>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</si>
  <si>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</si>
  <si>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</si>
  <si>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</si>
  <si>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</si>
  <si>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</si>
  <si>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</si>
  <si>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</si>
  <si>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</si>
  <si>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</si>
  <si>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</si>
  <si>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</si>
  <si>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</si>
  <si>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</si>
  <si>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</si>
  <si>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</si>
  <si>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</si>
  <si>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</si>
  <si>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</si>
  <si>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</si>
  <si>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</si>
  <si>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</si>
  <si>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</si>
  <si>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</si>
  <si>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</si>
  <si>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</si>
  <si>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</si>
  <si>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</si>
  <si>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</si>
  <si>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</si>
  <si>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</si>
  <si>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</si>
  <si>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</si>
  <si>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</si>
  <si>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</si>
  <si>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</si>
  <si>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</si>
  <si>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</si>
  <si>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</si>
  <si>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</si>
  <si>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</si>
  <si>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</si>
  <si>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</si>
  <si>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</si>
  <si>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</si>
  <si>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</si>
  <si>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</si>
  <si>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</si>
  <si>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</si>
  <si>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</si>
  <si>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</si>
  <si>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</si>
  <si>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</si>
  <si>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</si>
  <si>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</si>
  <si>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</si>
  <si>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</si>
  <si>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</si>
  <si>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</si>
  <si>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</si>
  <si>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</si>
  <si>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</si>
  <si>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</si>
  <si>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</si>
  <si>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</si>
  <si>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</si>
  <si>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</si>
  <si>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</si>
  <si>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</si>
  <si>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</si>
  <si>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</si>
  <si>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</si>
  <si>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</si>
  <si>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</si>
  <si>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</si>
  <si>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</si>
  <si>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</si>
  <si>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</si>
  <si>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</si>
  <si>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</si>
  <si>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</si>
  <si>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</si>
  <si>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</si>
  <si>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</si>
  <si>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</si>
  <si>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</si>
  <si>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</si>
  <si>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</si>
  <si>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</si>
  <si>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</si>
  <si>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</si>
  <si>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</si>
  <si>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</si>
  <si>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</si>
  <si>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</si>
  <si>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</si>
  <si>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</si>
  <si>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</si>
  <si>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</si>
  <si>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</si>
  <si>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</si>
  <si>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</si>
  <si>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</si>
  <si>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</si>
  <si>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</si>
  <si>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</si>
  <si>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</si>
  <si>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</si>
  <si>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</si>
  <si>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</si>
  <si>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</si>
  <si>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</si>
  <si>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</si>
  <si>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</si>
  <si>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</si>
  <si>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</si>
  <si>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</si>
  <si>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</si>
  <si>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</si>
  <si>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</si>
  <si>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</si>
  <si>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</si>
  <si>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</si>
  <si>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</si>
  <si>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</si>
  <si>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</si>
  <si>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</si>
  <si>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</si>
  <si>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</si>
  <si>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</si>
  <si>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</si>
  <si>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</si>
  <si>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</si>
  <si>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</si>
  <si>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</si>
  <si>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</si>
  <si>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</si>
  <si>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</si>
  <si>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</si>
  <si>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</si>
  <si>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</si>
  <si>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</si>
  <si>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</si>
  <si>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</si>
  <si>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</si>
  <si>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</si>
  <si>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</si>
  <si>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</si>
  <si>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</si>
  <si>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</si>
  <si>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</si>
  <si>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</si>
  <si>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</si>
  <si>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</si>
  <si>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</si>
  <si>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</si>
  <si>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</si>
  <si>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</si>
  <si>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</si>
  <si>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</si>
  <si>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</si>
  <si>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</si>
  <si>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</si>
  <si>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</si>
  <si>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</si>
  <si>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</si>
  <si>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</si>
  <si>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</si>
  <si>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</si>
  <si>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</si>
  <si>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</si>
  <si>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</si>
  <si>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</si>
  <si>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</si>
  <si>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</si>
  <si>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</si>
  <si>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</si>
  <si>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</si>
  <si>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</si>
  <si>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</si>
  <si>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</si>
  <si>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</si>
  <si>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</si>
  <si>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</si>
  <si>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</si>
  <si>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</si>
  <si>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</si>
  <si>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</si>
  <si>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</si>
  <si>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</si>
  <si>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</si>
  <si>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</si>
  <si>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</si>
  <si>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</si>
  <si>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</si>
  <si>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</si>
  <si>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</si>
  <si>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</si>
  <si>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</si>
  <si>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</si>
  <si>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</si>
  <si>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</si>
  <si>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</si>
  <si>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</si>
  <si>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</si>
  <si>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</si>
  <si>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</si>
  <si>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</si>
  <si>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</si>
  <si>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</si>
  <si>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</si>
  <si>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</si>
  <si>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</si>
  <si>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</si>
  <si>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</si>
  <si>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</si>
  <si>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</si>
  <si>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</si>
  <si>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</si>
  <si>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</si>
  <si>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</si>
  <si>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</si>
  <si>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</si>
  <si>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</si>
  <si>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</si>
  <si>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</si>
  <si>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</si>
  <si>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</si>
  <si>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</si>
  <si>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</si>
  <si>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</si>
  <si>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</si>
  <si>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</si>
  <si>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</si>
  <si>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</si>
  <si>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</si>
  <si>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</si>
  <si>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</si>
  <si>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</si>
  <si>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</si>
  <si>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</si>
  <si>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</si>
  <si>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</si>
  <si>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</si>
  <si>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</si>
  <si>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</si>
  <si>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</si>
  <si>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</si>
  <si>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</si>
  <si>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</si>
  <si>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</si>
  <si>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</si>
  <si>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</si>
  <si>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</si>
  <si>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</si>
  <si>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</si>
  <si>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</si>
  <si>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</si>
  <si>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</si>
  <si>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</si>
  <si>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</si>
  <si>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</si>
  <si>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</si>
  <si>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</si>
  <si>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</si>
  <si>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</si>
  <si>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</si>
  <si>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</si>
  <si>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</si>
  <si>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</si>
  <si>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</si>
  <si>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</si>
  <si>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</si>
  <si>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</si>
  <si>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</si>
  <si>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</si>
  <si>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</si>
  <si>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</si>
  <si>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</si>
  <si>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</si>
  <si>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</si>
  <si>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</si>
  <si>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</si>
  <si>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</si>
  <si>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</si>
  <si>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</si>
  <si>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</si>
  <si>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</si>
  <si>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</si>
  <si>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</si>
  <si>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</si>
  <si>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</si>
  <si>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</si>
  <si>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</si>
  <si>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</si>
  <si>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</si>
  <si>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</si>
  <si>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</si>
  <si>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</si>
  <si>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</si>
  <si>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</si>
  <si>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</si>
  <si>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</si>
  <si>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</si>
  <si>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</si>
  <si>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</si>
  <si>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</si>
  <si>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</si>
  <si>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</si>
  <si>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</si>
  <si>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</si>
  <si>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</si>
  <si>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</si>
  <si>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</si>
  <si>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</si>
  <si>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</si>
  <si>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</si>
  <si>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</si>
  <si>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</si>
  <si>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</si>
  <si>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</si>
  <si>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</si>
  <si>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</si>
  <si>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</si>
  <si>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</si>
  <si>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</si>
  <si>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</si>
  <si>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</si>
  <si>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</si>
  <si>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</si>
  <si>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</si>
  <si>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</si>
  <si>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</si>
  <si>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</si>
  <si>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</si>
  <si>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</si>
  <si>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</si>
  <si>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</si>
  <si>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</si>
  <si>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</si>
  <si>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</si>
  <si>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</si>
  <si>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</si>
  <si>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</si>
  <si>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</si>
  <si>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</si>
  <si>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</si>
  <si>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</si>
  <si>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</si>
  <si>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</si>
  <si>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</si>
  <si>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</si>
  <si>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</si>
  <si>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</si>
  <si>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</si>
  <si>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</si>
  <si>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</si>
  <si>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</si>
  <si>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</si>
  <si>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</si>
  <si>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</si>
  <si>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</si>
  <si>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</si>
  <si>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</si>
  <si>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</si>
  <si>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</si>
  <si>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</si>
  <si>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</si>
  <si>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</si>
  <si>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</si>
  <si>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</si>
  <si>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</si>
  <si>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</si>
  <si>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</si>
  <si>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</si>
  <si>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</si>
  <si>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</si>
  <si>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</si>
  <si>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</si>
  <si>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</si>
  <si>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</si>
  <si>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</si>
  <si>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</si>
  <si>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</si>
  <si>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</si>
  <si>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</si>
  <si>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</si>
  <si>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</si>
  <si>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</si>
  <si>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</si>
  <si>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</si>
  <si>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</si>
  <si>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</si>
  <si>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</si>
  <si>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</si>
  <si>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</si>
  <si>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</si>
  <si>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</si>
  <si>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</si>
  <si>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</si>
  <si>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</si>
  <si>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</si>
  <si>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</si>
  <si>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</si>
  <si>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</si>
  <si>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</si>
  <si>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</si>
  <si>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</si>
  <si>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</si>
  <si>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</si>
  <si>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</si>
  <si>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</si>
  <si>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</si>
  <si>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</si>
  <si>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</si>
  <si>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</si>
  <si>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</si>
  <si>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</si>
  <si>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</si>
  <si>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</si>
  <si>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</si>
  <si>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</si>
  <si>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</si>
  <si>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</si>
  <si>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</si>
  <si>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</si>
  <si>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</si>
  <si>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</si>
  <si>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</si>
  <si>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</si>
  <si>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</si>
  <si>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</si>
  <si>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</si>
  <si>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</si>
  <si>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</si>
  <si>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</si>
  <si>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</si>
  <si>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</si>
  <si>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</si>
  <si>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</si>
  <si>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</si>
  <si>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</si>
  <si>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</si>
  <si>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</si>
  <si>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</si>
  <si>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</si>
  <si>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</si>
  <si>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</si>
  <si>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</si>
  <si>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</si>
  <si>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</si>
  <si>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</si>
  <si>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</si>
  <si>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</si>
  <si>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</si>
  <si>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</si>
  <si>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</si>
  <si>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</si>
  <si>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</si>
  <si>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</si>
  <si>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</si>
  <si>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</si>
  <si>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</si>
  <si>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</si>
  <si>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</si>
  <si>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</si>
  <si>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</si>
  <si>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</si>
  <si>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</si>
  <si>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</si>
  <si>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</si>
  <si>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</si>
  <si>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</si>
  <si>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</si>
  <si>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</si>
  <si>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</si>
  <si>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</si>
  <si>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</si>
  <si>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</si>
  <si>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</si>
  <si>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</si>
  <si>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</si>
  <si>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</si>
  <si>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</si>
  <si>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</si>
  <si>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</si>
  <si>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</si>
  <si>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</si>
  <si>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</si>
  <si>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</si>
  <si>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</si>
  <si>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</si>
  <si>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</si>
  <si>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</si>
  <si>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</si>
  <si>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</si>
  <si>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</si>
  <si>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</si>
  <si>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</si>
  <si>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</si>
  <si>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</si>
  <si>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</si>
  <si>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</si>
  <si>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</si>
  <si>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</si>
  <si>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</si>
  <si>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</si>
  <si>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</si>
  <si>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</si>
  <si>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</si>
  <si>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</si>
  <si>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</si>
  <si>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</si>
  <si>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</si>
  <si>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</si>
  <si>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</si>
  <si>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</si>
  <si>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</si>
  <si>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</si>
  <si>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</si>
  <si>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</si>
  <si>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</si>
  <si>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</si>
  <si>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</si>
  <si>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</si>
  <si>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</si>
  <si>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</si>
  <si>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</si>
  <si>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</si>
  <si>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</si>
  <si>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</si>
  <si>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</si>
  <si>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</si>
  <si>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</si>
  <si>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</si>
  <si>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</si>
  <si>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</si>
  <si>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</si>
  <si>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</si>
  <si>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</si>
  <si>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</si>
  <si>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</si>
  <si>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</si>
  <si>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</si>
  <si>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</si>
  <si>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</si>
  <si>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</si>
  <si>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</si>
  <si>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</si>
  <si>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</si>
  <si>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</si>
  <si>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</si>
  <si>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</si>
  <si>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</si>
  <si>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</si>
  <si>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</si>
  <si>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</si>
  <si>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</si>
  <si>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</si>
  <si>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</si>
  <si>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</si>
  <si>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</si>
  <si>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</si>
  <si>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</si>
  <si>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</si>
  <si>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</si>
  <si>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</si>
  <si>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</si>
  <si>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</si>
  <si>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</si>
  <si>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</si>
  <si>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</si>
  <si>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</si>
  <si>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</si>
  <si>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</si>
  <si>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</si>
  <si>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</si>
  <si>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</si>
  <si>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</si>
  <si>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</si>
  <si>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</si>
  <si>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</si>
  <si>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</si>
  <si>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</si>
  <si>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</si>
  <si>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</si>
  <si>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</si>
  <si>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</si>
  <si>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</si>
  <si>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</si>
  <si>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</si>
  <si>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</si>
  <si>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</si>
  <si>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</si>
  <si>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</si>
  <si>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</si>
  <si>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</si>
  <si>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</si>
  <si>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</si>
  <si>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</si>
  <si>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</si>
  <si>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</si>
  <si>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</si>
  <si>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</si>
  <si>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</si>
  <si>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</si>
  <si>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</si>
  <si>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</si>
  <si>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</si>
  <si>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</si>
  <si>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</si>
  <si>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</si>
  <si>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</si>
  <si>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</si>
  <si>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</si>
  <si>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</si>
  <si>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</si>
  <si>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</si>
  <si>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</si>
  <si>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</si>
  <si>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</si>
  <si>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</si>
  <si>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</si>
  <si>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</si>
  <si>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</si>
  <si>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</si>
  <si>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</si>
  <si>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</si>
  <si>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</si>
  <si>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</si>
  <si>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</si>
  <si>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</si>
  <si>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</si>
  <si>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</si>
  <si>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</si>
  <si>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</si>
  <si>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</si>
  <si>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</si>
  <si>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</si>
  <si>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</si>
  <si>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</si>
  <si>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</si>
  <si>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</si>
  <si>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</si>
  <si>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</si>
  <si>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</si>
  <si>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</si>
  <si>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</si>
  <si>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</si>
  <si>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</si>
  <si>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</si>
  <si>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</si>
  <si>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</si>
  <si>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</si>
  <si>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</si>
  <si>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</si>
  <si>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</si>
  <si>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</si>
  <si>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</si>
  <si>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</si>
  <si>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</si>
  <si>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</si>
  <si>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</si>
  <si>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</si>
  <si>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</si>
  <si>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</si>
  <si>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</si>
  <si>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</si>
  <si>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</si>
  <si>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</si>
  <si>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</si>
  <si>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</si>
  <si>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</si>
  <si>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</si>
  <si>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</si>
  <si>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</si>
  <si>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</si>
  <si>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</si>
  <si>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</si>
  <si>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</si>
  <si>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</si>
  <si>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</si>
  <si>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</si>
  <si>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</si>
  <si>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</si>
  <si>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</si>
  <si>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</si>
  <si>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</si>
  <si>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</si>
  <si>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</si>
  <si>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</si>
  <si>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</si>
  <si>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</si>
  <si>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</si>
  <si>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</si>
  <si>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</si>
  <si>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</si>
  <si>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</si>
  <si>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</si>
  <si>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</si>
  <si>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</si>
  <si>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</si>
  <si>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</si>
  <si>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</si>
  <si>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</si>
  <si>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</si>
  <si>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</si>
  <si>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</si>
  <si>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</si>
  <si>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</si>
  <si>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</si>
  <si>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</si>
  <si>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</si>
  <si>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</si>
  <si>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</si>
  <si>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</si>
  <si>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</si>
  <si>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</si>
  <si>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</si>
  <si>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</si>
  <si>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</si>
  <si>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</si>
  <si>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</si>
  <si>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</si>
  <si>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</si>
  <si>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</si>
  <si>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</si>
  <si>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</si>
  <si>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</si>
  <si>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</si>
  <si>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</si>
  <si>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</si>
  <si>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</si>
  <si>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</si>
  <si>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</si>
  <si>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</si>
  <si>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</si>
  <si>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</si>
  <si>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</si>
  <si>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</si>
  <si>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</si>
  <si>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</si>
  <si>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</si>
  <si>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</si>
  <si>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</si>
  <si>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</si>
  <si>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</si>
  <si>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</si>
  <si>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</si>
  <si>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</si>
  <si>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</si>
  <si>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</si>
  <si>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</si>
  <si>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</si>
  <si>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</si>
  <si>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</si>
  <si>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</si>
  <si>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</si>
  <si>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</si>
  <si>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</si>
  <si>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</si>
  <si>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</si>
  <si>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</si>
  <si>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</si>
  <si>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</si>
  <si>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</si>
  <si>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</si>
  <si>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</si>
  <si>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</si>
  <si>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</si>
  <si>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</si>
  <si>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</si>
  <si>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</si>
  <si>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</si>
  <si>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</si>
  <si>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</si>
  <si>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</si>
  <si>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</si>
  <si>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</si>
  <si>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</si>
  <si>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</si>
  <si>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</si>
  <si>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</si>
  <si>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</si>
  <si>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</si>
  <si>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</si>
  <si>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</si>
  <si>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</si>
  <si>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</si>
  <si>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</si>
  <si>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</si>
  <si>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</si>
  <si>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</si>
  <si>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</si>
  <si>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</si>
  <si>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</si>
  <si>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</si>
  <si>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</si>
  <si>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</si>
  <si>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</si>
  <si>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</si>
  <si>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</si>
  <si>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</si>
  <si>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</si>
  <si>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</si>
  <si>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</si>
  <si>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</si>
  <si>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</si>
  <si>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</si>
  <si>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</si>
  <si>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</si>
  <si>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</si>
  <si>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</si>
  <si>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</si>
  <si>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</si>
  <si>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</si>
  <si>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</si>
  <si>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</si>
  <si>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</si>
  <si>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</si>
  <si>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</si>
  <si>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</si>
  <si>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</si>
  <si>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</si>
  <si>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</si>
  <si>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</si>
  <si>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</si>
  <si>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</si>
  <si>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</si>
  <si>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</si>
  <si>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</si>
  <si>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</si>
  <si>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</si>
  <si>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</si>
  <si>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</si>
  <si>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</si>
  <si>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</si>
  <si>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</si>
  <si>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</si>
  <si>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</si>
  <si>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</si>
  <si>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</si>
  <si>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</si>
  <si>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</si>
  <si>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</si>
  <si>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</si>
  <si>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</si>
  <si>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</si>
  <si>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</si>
  <si>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</si>
  <si>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</si>
  <si>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</si>
  <si>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</si>
  <si>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</si>
  <si>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</si>
  <si>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</si>
  <si>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</si>
  <si>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</si>
  <si>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</si>
  <si>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</si>
  <si>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</si>
  <si>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</si>
  <si>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</si>
  <si>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</si>
  <si>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</si>
  <si>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</si>
  <si>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</si>
  <si>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</si>
  <si>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</si>
  <si>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</si>
  <si>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</si>
  <si>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</si>
  <si>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</si>
  <si>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</si>
  <si>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</si>
  <si>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</si>
  <si>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</si>
  <si>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</si>
  <si>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</si>
  <si>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</si>
  <si>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</si>
  <si>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</si>
  <si>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</si>
  <si>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</si>
  <si>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</si>
  <si>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</si>
  <si>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</si>
  <si>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</si>
  <si>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</si>
  <si>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</si>
  <si>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</si>
  <si>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</si>
  <si>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</si>
  <si>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</si>
  <si>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</si>
  <si>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</si>
  <si>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</si>
  <si>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</si>
  <si>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</si>
  <si>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</si>
  <si>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</si>
  <si>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</si>
  <si>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</si>
  <si>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</si>
  <si>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</si>
  <si>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</si>
  <si>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</si>
  <si>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</si>
  <si>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</si>
  <si>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</si>
  <si>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</si>
  <si>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</si>
  <si>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</si>
  <si>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</si>
  <si>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</si>
  <si>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</si>
  <si>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</si>
  <si>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</si>
  <si>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</si>
  <si>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</si>
  <si>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</si>
  <si>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</si>
  <si>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</si>
  <si>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</si>
  <si>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</si>
  <si>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</si>
  <si>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</si>
  <si>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</si>
  <si>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</si>
  <si>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</si>
  <si>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</si>
  <si>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</si>
  <si>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</si>
  <si>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</si>
  <si>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</si>
  <si>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</si>
  <si>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</si>
  <si>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</si>
  <si>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</si>
  <si>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</si>
  <si>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</si>
  <si>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</si>
  <si>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</si>
  <si>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</si>
  <si>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</si>
  <si>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</si>
  <si>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</si>
  <si>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</si>
  <si>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</si>
  <si>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</si>
  <si>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</si>
  <si>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</si>
  <si>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</si>
  <si>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</si>
  <si>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</si>
  <si>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</si>
  <si>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</si>
  <si>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</si>
  <si>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</si>
  <si>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</si>
  <si>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</si>
  <si>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</si>
  <si>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</si>
  <si>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</si>
  <si>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</si>
  <si>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</si>
  <si>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</si>
  <si>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</si>
  <si>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</si>
  <si>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</si>
  <si>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</si>
  <si>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</si>
  <si>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</si>
  <si>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</si>
  <si>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</si>
  <si>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</si>
  <si>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</si>
  <si>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</si>
  <si>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</si>
  <si>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</si>
  <si>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</si>
  <si>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</si>
  <si>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</si>
  <si>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</si>
  <si>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</si>
  <si>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</si>
  <si>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</si>
  <si>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</si>
  <si>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</si>
  <si>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</si>
  <si>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</si>
  <si>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</si>
  <si>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</si>
  <si>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</si>
  <si>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</si>
  <si>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</si>
  <si>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</si>
  <si>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</si>
  <si>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</si>
  <si>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</si>
  <si>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</si>
  <si>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</si>
  <si>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</si>
  <si>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</si>
  <si>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</si>
  <si>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</si>
  <si>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</si>
  <si>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</si>
  <si>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</si>
  <si>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</si>
  <si>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</si>
  <si>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</si>
  <si>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</si>
  <si>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</si>
  <si>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</si>
  <si>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</si>
  <si>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</si>
  <si>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</si>
  <si>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</si>
  <si>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</si>
  <si>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</si>
  <si>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</si>
  <si>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</si>
  <si>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</si>
  <si>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</si>
  <si>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</si>
  <si>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</si>
  <si>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</si>
  <si>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</si>
  <si>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</si>
  <si>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</si>
  <si>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</si>
  <si>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</si>
  <si>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</si>
  <si>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</si>
  <si>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</si>
  <si>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</si>
  <si>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</si>
  <si>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</si>
  <si>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</si>
  <si>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</si>
  <si>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</si>
  <si>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</si>
  <si>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</si>
  <si>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</si>
  <si>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</si>
  <si>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</si>
  <si>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</si>
  <si>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</si>
  <si>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</si>
  <si>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</si>
  <si>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</si>
  <si>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</si>
  <si>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</si>
  <si>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</si>
  <si>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</si>
  <si>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</si>
  <si>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</si>
  <si>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</si>
  <si>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</si>
  <si>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</si>
  <si>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</si>
  <si>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</si>
  <si>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</si>
  <si>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</si>
  <si>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</si>
  <si>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</si>
  <si>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</si>
  <si>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</si>
  <si>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</si>
  <si>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</si>
  <si>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</si>
  <si>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</si>
  <si>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</si>
  <si>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</si>
  <si>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</si>
  <si>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</si>
  <si>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</si>
  <si>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</si>
  <si>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</si>
  <si>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</si>
  <si>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</si>
  <si>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</si>
  <si>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</si>
  <si>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</si>
  <si>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</si>
  <si>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</si>
  <si>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</si>
  <si>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</si>
  <si>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</si>
  <si>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</si>
  <si>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</si>
  <si>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</si>
  <si>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</si>
  <si>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</si>
  <si>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</si>
  <si>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</si>
  <si>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</si>
  <si>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</si>
  <si>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</si>
  <si>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</si>
  <si>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</si>
  <si>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</si>
  <si>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</si>
  <si>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</si>
  <si>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</si>
  <si>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</si>
  <si>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</si>
  <si>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</si>
  <si>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</si>
  <si>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</si>
  <si>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</si>
  <si>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</si>
  <si>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</si>
  <si>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</si>
  <si>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</si>
  <si>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</si>
  <si>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</si>
  <si>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</si>
  <si>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</si>
  <si>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</si>
  <si>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</si>
  <si>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</si>
  <si>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</si>
  <si>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</si>
  <si>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</si>
  <si>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</si>
  <si>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</si>
  <si>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</si>
  <si>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</si>
  <si>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</si>
  <si>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</si>
  <si>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</si>
  <si>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</si>
  <si>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</si>
  <si>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</si>
  <si>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</si>
  <si>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</si>
  <si>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</si>
  <si>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</si>
  <si>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</si>
  <si>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</si>
  <si>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</si>
  <si>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</si>
  <si>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</si>
  <si>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</si>
  <si>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</si>
  <si>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</si>
  <si>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</si>
  <si>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</si>
  <si>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</si>
  <si>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</si>
  <si>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</si>
  <si>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</si>
  <si>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</si>
  <si>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</si>
  <si>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</si>
  <si>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</si>
  <si>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</si>
  <si>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</si>
  <si>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</si>
  <si>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</si>
  <si>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</si>
  <si>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</si>
  <si>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</si>
  <si>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</si>
  <si>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</si>
  <si>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</si>
  <si>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</si>
  <si>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</si>
  <si>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</si>
  <si>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</si>
  <si>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</si>
  <si>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</si>
  <si>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</si>
  <si>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</si>
  <si>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</si>
  <si>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</si>
  <si>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</si>
  <si>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</si>
  <si>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</si>
  <si>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</si>
  <si>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</si>
  <si>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</si>
  <si>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</si>
  <si>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</si>
  <si>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</si>
  <si>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</si>
  <si>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</si>
  <si>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</si>
  <si>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</si>
  <si>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</si>
  <si>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</si>
  <si>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</si>
  <si>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</si>
  <si>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</si>
  <si>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</si>
  <si>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</si>
  <si>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</si>
  <si>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</si>
  <si>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</si>
  <si>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</si>
  <si>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</si>
  <si>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</si>
  <si>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</si>
  <si>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</si>
  <si>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</si>
  <si>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</si>
  <si>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</si>
  <si>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</si>
  <si>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</si>
  <si>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</si>
  <si>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</si>
  <si>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</si>
  <si>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</si>
  <si>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</si>
  <si>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</si>
  <si>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</si>
  <si>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</si>
  <si>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</si>
  <si>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</si>
  <si>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</si>
  <si>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</si>
  <si>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</si>
  <si>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</si>
  <si>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</si>
  <si>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</si>
  <si>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</si>
  <si>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</si>
  <si>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</si>
  <si>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</si>
  <si>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</si>
  <si>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</si>
  <si>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</si>
  <si>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</si>
  <si>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</si>
  <si>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</si>
  <si>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</si>
  <si>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</si>
  <si>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</si>
  <si>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</si>
  <si>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</si>
  <si>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</si>
  <si>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</si>
  <si>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</si>
  <si>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</si>
  <si>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</si>
  <si>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</si>
  <si>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</si>
  <si>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</si>
  <si>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</si>
  <si>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</si>
  <si>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</si>
  <si>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</si>
  <si>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</si>
  <si>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</si>
  <si>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</si>
  <si>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</si>
  <si>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</si>
  <si>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</si>
  <si>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</si>
  <si>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</si>
  <si>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</si>
  <si>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</si>
  <si>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</si>
  <si>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</si>
  <si>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</si>
  <si>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</si>
  <si>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</si>
  <si>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</si>
  <si>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</si>
  <si>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</si>
  <si>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</si>
  <si>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</si>
  <si>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</si>
  <si>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</si>
  <si>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</si>
  <si>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</si>
  <si>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</si>
  <si>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</si>
  <si>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</si>
  <si>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</si>
  <si>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</si>
  <si>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</si>
  <si>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</si>
  <si>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</si>
  <si>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</si>
  <si>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</si>
  <si>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</si>
  <si>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</si>
  <si>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</si>
  <si>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</si>
  <si>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</si>
  <si>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</si>
  <si>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</si>
  <si>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</si>
  <si>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</si>
  <si>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</si>
  <si>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</si>
  <si>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</si>
  <si>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</si>
  <si>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</si>
  <si>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</si>
  <si>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</si>
  <si>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</si>
  <si>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</si>
  <si>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</si>
  <si>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</si>
  <si>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</si>
  <si>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</si>
  <si>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</si>
  <si>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</si>
  <si>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</si>
  <si>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</si>
  <si>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</si>
  <si>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</si>
  <si>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</si>
  <si>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</si>
  <si>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</si>
  <si>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</si>
  <si>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</si>
  <si>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</si>
  <si>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</si>
  <si>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</si>
  <si>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</si>
  <si>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</si>
  <si>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</si>
  <si>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</si>
  <si>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</si>
  <si>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</si>
  <si>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</si>
  <si>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</si>
  <si>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</si>
  <si>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</si>
  <si>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</si>
  <si>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</si>
  <si>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</si>
  <si>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</si>
  <si>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</si>
  <si>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</si>
  <si>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</si>
  <si>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</si>
  <si>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</si>
  <si>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</si>
  <si>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</si>
  <si>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</si>
  <si>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</si>
  <si>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</si>
  <si>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</si>
  <si>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</si>
  <si>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</si>
  <si>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</si>
  <si>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</si>
  <si>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</si>
  <si>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</si>
  <si>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</si>
  <si>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</si>
  <si>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</si>
  <si>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</si>
  <si>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</si>
  <si>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</si>
  <si>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</si>
  <si>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</si>
  <si>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</si>
  <si>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</si>
  <si>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</si>
  <si>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</si>
  <si>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</si>
  <si>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</si>
  <si>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</si>
  <si>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</si>
  <si>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</si>
  <si>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</si>
  <si>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</si>
  <si>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</si>
  <si>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</si>
  <si>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</si>
  <si>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</si>
  <si>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</si>
  <si>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</si>
  <si>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</si>
  <si>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</si>
  <si>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</si>
  <si>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</si>
  <si>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</si>
  <si>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</si>
  <si>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</si>
  <si>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</si>
  <si>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</si>
  <si>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</si>
  <si>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</si>
  <si>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</si>
  <si>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</si>
  <si>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</si>
  <si>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</si>
  <si>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</si>
  <si>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</si>
  <si>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</si>
  <si>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</si>
  <si>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</si>
  <si>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</si>
  <si>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</si>
  <si>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</si>
  <si>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</si>
  <si>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</si>
  <si>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</si>
  <si>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</si>
  <si>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</si>
  <si>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</si>
  <si>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</si>
  <si>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</si>
  <si>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</si>
  <si>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</si>
  <si>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</si>
  <si>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</si>
  <si>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</si>
  <si>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</si>
  <si>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</si>
  <si>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</si>
  <si>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</si>
  <si>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</si>
  <si>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</si>
  <si>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</si>
  <si>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</si>
  <si>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</si>
  <si>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</si>
  <si>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</si>
  <si>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</si>
  <si>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</si>
  <si>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</si>
  <si>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</si>
  <si>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</si>
  <si>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</si>
  <si>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</si>
  <si>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</si>
  <si>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</si>
  <si>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</si>
  <si>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</si>
  <si>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</si>
  <si>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</si>
  <si>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</si>
  <si>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</si>
  <si>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</si>
  <si>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</si>
  <si>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</si>
  <si>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</si>
  <si>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</si>
  <si>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</si>
  <si>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</si>
  <si>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</si>
  <si>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</si>
  <si>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</si>
  <si>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</si>
  <si>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</si>
  <si>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</si>
  <si>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</si>
  <si>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</si>
  <si>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</si>
  <si>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</si>
  <si>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</si>
  <si>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</si>
  <si>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</si>
  <si>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</si>
  <si>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</si>
  <si>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</si>
  <si>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</si>
  <si>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</si>
  <si>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</si>
  <si>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</si>
  <si>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</si>
  <si>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</si>
  <si>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</si>
  <si>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</si>
  <si>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</si>
  <si>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</si>
  <si>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</si>
  <si>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</si>
  <si>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</si>
  <si>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</si>
  <si>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</si>
  <si>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</si>
  <si>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</si>
  <si>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</si>
  <si>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</si>
  <si>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</si>
  <si>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</si>
  <si>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</si>
  <si>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</si>
  <si>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</si>
  <si>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</si>
  <si>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</si>
  <si>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</si>
  <si>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</si>
  <si>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</si>
  <si>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</si>
  <si>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</si>
  <si>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</si>
  <si>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</si>
  <si>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</si>
  <si>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</si>
  <si>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</si>
  <si>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</si>
  <si>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</si>
  <si>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</si>
  <si>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</si>
  <si>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</si>
  <si>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</si>
  <si>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</si>
  <si>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</si>
  <si>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</si>
  <si>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</si>
  <si>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</si>
  <si>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</si>
  <si>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</si>
  <si>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</si>
  <si>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</si>
  <si>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</si>
  <si>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</si>
  <si>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</si>
  <si>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</si>
  <si>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</si>
  <si>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</si>
  <si>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</si>
  <si>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</si>
  <si>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</si>
  <si>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</si>
  <si>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</si>
  <si>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</si>
  <si>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</si>
  <si>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</si>
  <si>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</si>
  <si>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</si>
  <si>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</si>
  <si>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</si>
  <si>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</si>
  <si>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</si>
  <si>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</si>
  <si>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</si>
  <si>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</si>
  <si>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</si>
  <si>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</si>
  <si>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</si>
  <si>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</si>
  <si>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</si>
  <si>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</si>
  <si>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</si>
  <si>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</si>
  <si>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</si>
  <si>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</si>
  <si>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</si>
  <si>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</si>
  <si>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</si>
  <si>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</si>
  <si>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</si>
  <si>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</si>
  <si>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</si>
  <si>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</si>
  <si>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</si>
  <si>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</si>
  <si>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</si>
  <si>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</si>
  <si>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</si>
  <si>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</si>
  <si>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</si>
  <si>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</si>
  <si>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</si>
  <si>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</si>
  <si>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</si>
  <si>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</si>
  <si>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</si>
  <si>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</si>
  <si>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</si>
  <si>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</si>
  <si>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</si>
  <si>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</si>
  <si>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</si>
  <si>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</si>
  <si>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</si>
  <si>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</si>
  <si>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</si>
  <si>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</si>
  <si>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</si>
  <si>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</si>
  <si>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</si>
  <si>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</si>
  <si>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</si>
  <si>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</si>
  <si>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</si>
  <si>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</si>
  <si>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</si>
  <si>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</si>
  <si>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</si>
  <si>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</si>
  <si>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</si>
  <si>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</si>
  <si>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</si>
  <si>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</si>
  <si>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</si>
  <si>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</si>
  <si>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</si>
  <si>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</si>
  <si>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</si>
  <si>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</si>
  <si>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</si>
  <si>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</si>
  <si>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</si>
  <si>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</si>
  <si>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</si>
  <si>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</si>
  <si>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</si>
  <si>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</si>
  <si>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</si>
  <si>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</si>
  <si>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</si>
  <si>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</si>
  <si>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</si>
  <si>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</si>
  <si>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</si>
  <si>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</si>
  <si>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</si>
  <si>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</si>
  <si>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</si>
  <si>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</si>
  <si>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</si>
  <si>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</si>
  <si>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</si>
  <si>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</si>
  <si>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</si>
  <si>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</si>
  <si>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</si>
  <si>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</si>
  <si>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</si>
  <si>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</si>
  <si>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</si>
  <si>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</si>
  <si>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</si>
  <si>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</si>
  <si>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</si>
  <si>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</si>
  <si>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</si>
  <si>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</si>
  <si>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</si>
  <si>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</si>
  <si>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</si>
  <si>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</si>
  <si>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</si>
  <si>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</si>
  <si>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</si>
  <si>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</si>
  <si>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</si>
  <si>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</si>
  <si>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</si>
  <si>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</si>
  <si>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</si>
  <si>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</si>
  <si>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</si>
  <si>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</si>
  <si>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</si>
  <si>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</si>
  <si>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</si>
  <si>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</si>
  <si>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</si>
  <si>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</si>
  <si>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</si>
  <si>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</si>
  <si>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</si>
  <si>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</si>
  <si>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</si>
  <si>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</si>
  <si>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</si>
  <si>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</si>
  <si>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</si>
  <si>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</si>
  <si>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</si>
  <si>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</si>
  <si>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</si>
  <si>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</si>
  <si>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</si>
  <si>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</si>
  <si>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</si>
  <si>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</si>
  <si>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</si>
  <si>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</si>
  <si>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</si>
  <si>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</si>
  <si>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</si>
  <si>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</si>
  <si>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</si>
  <si>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</si>
  <si>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</si>
  <si>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</si>
  <si>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</si>
  <si>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</si>
  <si>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</si>
  <si>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</si>
  <si>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</si>
  <si>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</si>
  <si>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</si>
  <si>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</si>
  <si>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</si>
  <si>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</si>
  <si>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</si>
  <si>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</si>
  <si>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</si>
  <si>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</si>
  <si>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</si>
  <si>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</si>
  <si>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</si>
  <si>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</si>
  <si>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</si>
  <si>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</si>
  <si>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</si>
  <si>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</si>
  <si>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</si>
  <si>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</si>
  <si>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</si>
  <si>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</si>
  <si>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</si>
  <si>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</si>
  <si>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</si>
  <si>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</si>
  <si>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</si>
  <si>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</si>
  <si>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</si>
  <si>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</si>
  <si>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</si>
  <si>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</si>
  <si>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</si>
  <si>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</si>
  <si>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</si>
  <si>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</si>
  <si>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</si>
  <si>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</si>
  <si>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</si>
  <si>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</si>
  <si>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</si>
  <si>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</si>
  <si>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</si>
  <si>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</si>
  <si>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</si>
  <si>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</si>
  <si>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</si>
  <si>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</si>
  <si>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</si>
  <si>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</si>
  <si>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</si>
  <si>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</si>
  <si>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</si>
  <si>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</si>
  <si>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</si>
  <si>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</si>
  <si>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</si>
  <si>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</si>
  <si>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</si>
  <si>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</si>
  <si>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</si>
  <si>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</si>
  <si>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</si>
  <si>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</si>
  <si>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</si>
  <si>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</si>
  <si>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</si>
  <si>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</si>
  <si>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</si>
  <si>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</si>
  <si>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</si>
  <si>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</si>
  <si>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</si>
  <si>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</si>
  <si>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</si>
  <si>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</si>
  <si>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</si>
  <si>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</si>
  <si>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</si>
  <si>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</si>
  <si>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</si>
  <si>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</si>
  <si>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</si>
  <si>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</si>
  <si>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</si>
  <si>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</si>
  <si>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</si>
  <si>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</si>
  <si>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</si>
  <si>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</si>
  <si>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</si>
  <si>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</si>
  <si>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</si>
  <si>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</si>
  <si>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</si>
  <si>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</si>
  <si>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</si>
  <si>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</si>
  <si>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</si>
  <si>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</si>
  <si>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</si>
  <si>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</si>
  <si>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</si>
  <si>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</si>
  <si>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</si>
  <si>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</si>
  <si>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</si>
  <si>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</si>
  <si>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</si>
  <si>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</si>
  <si>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</si>
  <si>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</si>
  <si>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</si>
  <si>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</si>
  <si>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</si>
  <si>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</si>
  <si>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</si>
  <si>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</si>
  <si>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</si>
  <si>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</si>
  <si>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</si>
  <si>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</si>
  <si>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</si>
  <si>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</si>
  <si>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</si>
  <si>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</si>
  <si>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</si>
  <si>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</si>
  <si>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</si>
  <si>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</si>
  <si>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</si>
  <si>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</si>
  <si>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</si>
  <si>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</si>
  <si>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</si>
  <si>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</si>
  <si>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</si>
  <si>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</si>
  <si>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</si>
  <si>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</si>
  <si>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</si>
  <si>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</si>
  <si>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</si>
  <si>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</si>
  <si>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</si>
  <si>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</si>
  <si>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</si>
  <si>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</si>
  <si>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</si>
  <si>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</si>
  <si>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</si>
  <si>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</si>
  <si>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</si>
  <si>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</si>
  <si>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</si>
  <si>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</si>
  <si>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</si>
  <si>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</si>
  <si>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</si>
  <si>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</si>
  <si>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</si>
  <si>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</si>
  <si>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</si>
  <si>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</si>
  <si>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</si>
  <si>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</si>
  <si>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</si>
  <si>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</si>
  <si>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</si>
  <si>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</si>
  <si>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</si>
  <si>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</si>
  <si>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</si>
  <si>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</si>
  <si>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</si>
  <si>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</si>
  <si>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</si>
  <si>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</si>
  <si>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</si>
  <si>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</si>
  <si>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</si>
  <si>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</si>
  <si>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</si>
  <si>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</si>
  <si>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</si>
  <si>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</si>
  <si>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</si>
  <si>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</si>
  <si>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</si>
  <si>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</si>
  <si>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</si>
  <si>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</si>
  <si>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</si>
  <si>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</si>
  <si>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</si>
  <si>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</si>
  <si>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</si>
  <si>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</si>
  <si>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</si>
  <si>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</si>
  <si>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</si>
  <si>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</si>
  <si>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</si>
  <si>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</si>
  <si>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</si>
  <si>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</si>
  <si>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</si>
  <si>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</si>
  <si>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</si>
  <si>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</si>
  <si>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</si>
  <si>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</si>
  <si>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</si>
  <si>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</si>
  <si>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</si>
  <si>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</si>
  <si>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</si>
  <si>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</si>
  <si>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</si>
  <si>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</si>
  <si>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</si>
  <si>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</si>
  <si>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</si>
  <si>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</si>
  <si>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</si>
  <si>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</si>
  <si>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</si>
  <si>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</si>
  <si>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</si>
  <si>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</si>
  <si>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</si>
  <si>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</si>
  <si>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</si>
  <si>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</si>
  <si>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</si>
  <si>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</si>
  <si>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</si>
  <si>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</si>
  <si>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</si>
  <si>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</si>
  <si>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</si>
  <si>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</si>
  <si>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</si>
  <si>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</si>
  <si>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</si>
  <si>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</si>
  <si>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</si>
  <si>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</si>
  <si>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</si>
  <si>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</si>
  <si>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</si>
  <si>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</si>
  <si>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</si>
  <si>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</si>
  <si>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</si>
  <si>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</si>
  <si>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</si>
  <si>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</si>
  <si>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</si>
  <si>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</si>
  <si>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</si>
  <si>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</si>
  <si>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</si>
  <si>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</si>
  <si>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</si>
  <si>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</si>
  <si>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</si>
  <si>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</si>
  <si>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</si>
  <si>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</si>
  <si>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</si>
  <si>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</si>
  <si>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</si>
  <si>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</si>
  <si>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</si>
  <si>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</si>
  <si>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</si>
  <si>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</si>
  <si>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</si>
  <si>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</si>
  <si>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</si>
  <si>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</si>
  <si>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</si>
  <si>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</si>
  <si>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</si>
  <si>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</si>
  <si>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</si>
  <si>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</si>
  <si>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</si>
  <si>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</si>
  <si>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</si>
  <si>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</si>
  <si>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</si>
  <si>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</si>
  <si>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</si>
  <si>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</si>
  <si>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</si>
  <si>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</si>
  <si>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</si>
  <si>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</si>
  <si>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</si>
  <si>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</si>
  <si>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</si>
  <si>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</si>
  <si>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</si>
  <si>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</si>
  <si>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</si>
  <si>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</si>
  <si>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</si>
  <si>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</si>
  <si>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</si>
  <si>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</si>
  <si>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</si>
  <si>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</si>
  <si>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</si>
  <si>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</si>
  <si>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</si>
  <si>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</si>
  <si>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</si>
  <si>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</si>
  <si>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</si>
  <si>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</si>
  <si>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</si>
  <si>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</si>
  <si>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</si>
  <si>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</si>
  <si>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</si>
  <si>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</si>
  <si>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</si>
  <si>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</si>
  <si>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</si>
  <si>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</si>
  <si>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</si>
  <si>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</si>
  <si>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</si>
  <si>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</si>
  <si>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</si>
  <si>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</si>
  <si>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</si>
  <si>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</si>
  <si>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</si>
  <si>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</si>
  <si>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</si>
  <si>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</si>
  <si>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</si>
  <si>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</si>
  <si>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</si>
  <si>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</si>
  <si>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</si>
  <si>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</si>
  <si>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</si>
  <si>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</si>
  <si>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</si>
  <si>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</si>
  <si>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</si>
  <si>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</si>
  <si>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</si>
  <si>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</si>
  <si>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</si>
  <si>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</si>
  <si>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</si>
  <si>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</si>
  <si>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</si>
  <si>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</si>
  <si>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</si>
  <si>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</si>
  <si>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</si>
  <si>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</si>
  <si>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</si>
  <si>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</si>
  <si>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</si>
  <si>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</si>
  <si>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</si>
  <si>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</si>
  <si>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</si>
  <si>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</si>
  <si>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</si>
  <si>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</si>
  <si>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</si>
  <si>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</si>
  <si>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</si>
  <si>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</si>
  <si>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</si>
  <si>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</si>
  <si>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</si>
  <si>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</si>
  <si>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</si>
  <si>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</si>
  <si>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</si>
  <si>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</si>
  <si>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</si>
  <si>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</si>
  <si>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</si>
  <si>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</si>
  <si>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</si>
  <si>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</si>
  <si>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</si>
  <si>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</si>
  <si>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</si>
  <si>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</si>
  <si>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</si>
  <si>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</si>
  <si>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</si>
  <si>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</si>
  <si>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</si>
  <si>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</si>
  <si>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</si>
  <si>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</si>
  <si>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</si>
  <si>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</si>
  <si>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</si>
  <si>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</si>
  <si>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</si>
  <si>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</si>
  <si>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</si>
  <si>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</si>
  <si>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</si>
  <si>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</si>
  <si>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</si>
  <si>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</si>
  <si>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</si>
  <si>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</si>
  <si>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</si>
  <si>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</si>
  <si>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</si>
  <si>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</si>
  <si>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</si>
  <si>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</si>
  <si>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</si>
  <si>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</si>
  <si>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</si>
  <si>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</si>
  <si>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</si>
  <si>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</si>
  <si>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</si>
  <si>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</si>
  <si>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</si>
  <si>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</si>
  <si>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</si>
  <si>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</si>
  <si>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</si>
  <si>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</si>
  <si>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</si>
  <si>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</si>
  <si>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</si>
  <si>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</si>
  <si>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</si>
  <si>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</si>
  <si>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</si>
  <si>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</si>
  <si>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</si>
  <si>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</si>
  <si>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</si>
  <si>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</si>
  <si>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</si>
  <si>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</si>
  <si>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</si>
  <si>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</si>
  <si>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</si>
  <si>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</si>
  <si>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</si>
  <si>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</si>
  <si>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</si>
  <si>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</si>
  <si>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</si>
  <si>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</si>
  <si>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</si>
  <si>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</si>
  <si>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</si>
  <si>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</si>
  <si>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</si>
  <si>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</si>
  <si>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</si>
  <si>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</si>
  <si>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</si>
  <si>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</si>
  <si>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</si>
  <si>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</si>
  <si>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</si>
  <si>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</si>
  <si>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</si>
  <si>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</si>
  <si>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</si>
  <si>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</si>
  <si>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</si>
  <si>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</si>
  <si>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</si>
  <si>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</si>
  <si>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</si>
  <si>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</si>
  <si>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</si>
  <si>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</si>
  <si>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</si>
  <si>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</si>
  <si>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</si>
  <si>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</si>
  <si>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</si>
  <si>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</si>
  <si>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</si>
  <si>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</si>
  <si>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</si>
  <si>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</si>
  <si>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</si>
  <si>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</si>
  <si>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</si>
  <si>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</si>
  <si>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</si>
  <si>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</si>
  <si>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</si>
  <si>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</si>
  <si>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</si>
  <si>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</si>
  <si>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</si>
  <si>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</si>
  <si>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</si>
  <si>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</si>
  <si>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</si>
  <si>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</si>
  <si>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</si>
  <si>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</si>
  <si>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</si>
  <si>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</si>
  <si>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</si>
  <si>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</si>
  <si>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</si>
  <si>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</si>
  <si>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</si>
  <si>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</si>
  <si>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</si>
  <si>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</si>
  <si>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</si>
  <si>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</si>
  <si>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</si>
  <si>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</si>
  <si>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</si>
  <si>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</si>
  <si>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</si>
  <si>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</si>
  <si>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</si>
  <si>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</si>
  <si>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</si>
  <si>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</si>
  <si>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</si>
  <si>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</si>
  <si>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</si>
  <si>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</si>
  <si>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</si>
  <si>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</si>
  <si>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</si>
  <si>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</si>
  <si>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</si>
  <si>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</si>
  <si>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</si>
  <si>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</si>
  <si>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</si>
  <si>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</si>
  <si>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</si>
  <si>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</si>
  <si>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</si>
  <si>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</si>
  <si>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</si>
  <si>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</si>
  <si>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</si>
  <si>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</si>
  <si>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</si>
  <si>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</si>
  <si>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</si>
  <si>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</si>
  <si>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</si>
  <si>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</si>
  <si>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</si>
  <si>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</si>
  <si>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</si>
  <si>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</si>
  <si>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</si>
  <si>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</si>
  <si>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</si>
  <si>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</si>
  <si>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</si>
  <si>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</si>
  <si>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</si>
  <si>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</si>
  <si>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</si>
  <si>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</si>
  <si>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</si>
  <si>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</si>
  <si>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</si>
  <si>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</si>
  <si>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</si>
  <si>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</si>
  <si>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</si>
  <si>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</si>
  <si>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</si>
  <si>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</si>
  <si>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</si>
  <si>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</si>
  <si>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</si>
  <si>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</si>
  <si>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</si>
  <si>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</si>
  <si>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</si>
  <si>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</si>
  <si>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</si>
  <si>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</si>
  <si>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</si>
  <si>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</si>
  <si>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</si>
  <si>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</si>
  <si>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</si>
  <si>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</si>
  <si>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</si>
  <si>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</si>
  <si>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</si>
  <si>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</si>
  <si>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</si>
  <si>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</si>
  <si>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</si>
  <si>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</si>
  <si>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</si>
  <si>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</si>
  <si>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</si>
  <si>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</si>
  <si>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</si>
  <si>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</si>
  <si>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</si>
  <si>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</si>
  <si>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</si>
  <si>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</si>
  <si>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</si>
  <si>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</si>
  <si>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</si>
  <si>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</si>
  <si>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</si>
  <si>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</si>
  <si>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</si>
  <si>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</si>
  <si>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</si>
  <si>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</si>
  <si>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</si>
  <si>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</si>
  <si>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</si>
  <si>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</si>
  <si>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</si>
  <si>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</si>
  <si>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</si>
  <si>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</si>
  <si>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</si>
  <si>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</si>
  <si>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</si>
  <si>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</si>
  <si>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</si>
  <si>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</si>
  <si>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</si>
  <si>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</si>
  <si>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</si>
  <si>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</si>
  <si>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</si>
  <si>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</si>
  <si>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</si>
  <si>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</si>
  <si>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</si>
  <si>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</si>
  <si>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</si>
  <si>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</si>
  <si>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</si>
  <si>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</si>
  <si>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</si>
  <si>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</si>
  <si>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</si>
  <si>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</si>
  <si>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</si>
  <si>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</si>
  <si>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</si>
  <si>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</si>
  <si>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</si>
  <si>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</si>
  <si>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</si>
  <si>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</si>
  <si>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</si>
  <si>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</si>
  <si>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</si>
  <si>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</si>
  <si>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</si>
  <si>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</si>
  <si>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</si>
  <si>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</si>
  <si>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</si>
  <si>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</si>
  <si>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</si>
  <si>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</si>
  <si>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</si>
  <si>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</si>
  <si>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</si>
  <si>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</si>
  <si>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</si>
  <si>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</si>
  <si>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</si>
  <si>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</si>
  <si>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</si>
  <si>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</si>
  <si>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</si>
  <si>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</si>
  <si>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</si>
  <si>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</si>
  <si>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</si>
  <si>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</si>
  <si>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</si>
  <si>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</si>
  <si>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</si>
  <si>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</si>
  <si>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</si>
  <si>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</si>
  <si>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</si>
  <si>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</si>
  <si>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</si>
  <si>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</si>
  <si>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</si>
  <si>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</si>
  <si>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</si>
  <si>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</si>
  <si>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</si>
  <si>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</si>
  <si>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</si>
  <si>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</si>
  <si>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</si>
  <si>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</si>
  <si>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</si>
  <si>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</si>
  <si>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</si>
  <si>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</si>
  <si>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</si>
  <si>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</si>
  <si>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</si>
  <si>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</si>
  <si>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</si>
  <si>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</si>
  <si>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</si>
  <si>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</si>
  <si>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</si>
  <si>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</si>
  <si>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</si>
  <si>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</si>
  <si>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</si>
  <si>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</si>
  <si>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</si>
  <si>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</si>
  <si>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</si>
  <si>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</si>
  <si>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</si>
  <si>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</si>
  <si>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</si>
  <si>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</si>
  <si>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</si>
  <si>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</si>
  <si>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</si>
  <si>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</si>
  <si>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</si>
  <si>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</si>
  <si>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</si>
  <si>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</si>
  <si>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</si>
  <si>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</si>
  <si>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</si>
  <si>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</si>
  <si>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</si>
  <si>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</si>
  <si>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</si>
  <si>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</si>
  <si>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</si>
  <si>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</si>
  <si>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</si>
  <si>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</si>
  <si>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</si>
  <si>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</si>
  <si>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</si>
  <si>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</si>
  <si>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</si>
  <si>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</si>
  <si>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</si>
  <si>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</si>
  <si>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</si>
  <si>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</si>
  <si>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</si>
  <si>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</si>
  <si>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</si>
  <si>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</si>
  <si>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</si>
  <si>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</si>
  <si>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</si>
  <si>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</si>
  <si>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</si>
  <si>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</si>
  <si>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</si>
  <si>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</si>
  <si>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</si>
  <si>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</si>
  <si>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</si>
  <si>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</si>
  <si>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</si>
  <si>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</si>
  <si>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</si>
  <si>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</si>
  <si>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</si>
  <si>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</si>
  <si>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</si>
  <si>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</si>
  <si>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</si>
  <si>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</si>
  <si>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</si>
  <si>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</si>
  <si>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</si>
  <si>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</si>
  <si>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</si>
  <si>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</si>
  <si>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</si>
  <si>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</si>
  <si>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</si>
  <si>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</si>
  <si>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</si>
  <si>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</si>
  <si>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</si>
  <si>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</si>
  <si>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</si>
  <si>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</si>
  <si>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</si>
  <si>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</si>
  <si>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</si>
  <si>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</si>
  <si>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</si>
  <si>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</si>
  <si>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</si>
  <si>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</si>
  <si>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</si>
  <si>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</si>
  <si>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</si>
  <si>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</si>
  <si>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</si>
  <si>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</si>
  <si>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</si>
  <si>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</si>
  <si>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</si>
  <si>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</si>
  <si>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</si>
  <si>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</si>
  <si>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</si>
  <si>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</si>
  <si>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</si>
  <si>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</si>
  <si>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</si>
  <si>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</si>
  <si>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</si>
  <si>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</si>
  <si>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</si>
  <si>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</si>
  <si>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</si>
  <si>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</si>
  <si>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</si>
  <si>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</si>
  <si>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</si>
  <si>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</si>
  <si>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</si>
  <si>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</si>
  <si>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</si>
  <si>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</si>
  <si>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</si>
  <si>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</si>
  <si>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</si>
  <si>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</si>
  <si>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</si>
  <si>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</si>
  <si>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</si>
  <si>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</si>
  <si>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</si>
  <si>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</si>
  <si>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</si>
  <si>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</si>
  <si>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</si>
  <si>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</si>
  <si>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</si>
  <si>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</si>
  <si>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</si>
  <si>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</si>
  <si>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</si>
  <si>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</si>
  <si>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</si>
  <si>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</si>
  <si>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</si>
  <si>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</si>
  <si>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</si>
  <si>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</si>
  <si>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</si>
  <si>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</si>
  <si>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</si>
  <si>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</si>
  <si>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</si>
  <si>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</si>
  <si>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</si>
  <si>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</si>
  <si>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</si>
  <si>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</si>
  <si>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</si>
  <si>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</si>
  <si>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</si>
  <si>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</si>
  <si>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</si>
  <si>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</si>
  <si>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</si>
  <si>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</si>
  <si>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</si>
  <si>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</si>
  <si>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</si>
  <si>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</si>
  <si>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</si>
  <si>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</si>
  <si>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</si>
  <si>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</si>
  <si>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</si>
  <si>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</si>
  <si>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</si>
  <si>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</si>
  <si>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</si>
  <si>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</si>
  <si>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</si>
  <si>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</si>
  <si>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</si>
  <si>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</si>
  <si>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</si>
  <si>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</si>
  <si>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</si>
  <si>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</si>
  <si>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</si>
  <si>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</si>
  <si>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</si>
  <si>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</si>
  <si>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</si>
  <si>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</si>
  <si>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</si>
  <si>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</si>
  <si>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</si>
  <si>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</si>
  <si>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</si>
  <si>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</si>
  <si>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</si>
  <si>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</si>
  <si>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</si>
  <si>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</si>
  <si>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</si>
  <si>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</si>
  <si>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</si>
  <si>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</si>
  <si>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</si>
  <si>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</si>
  <si>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</si>
  <si>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</si>
  <si>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</si>
  <si>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</si>
  <si>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</si>
  <si>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</si>
  <si>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</si>
  <si>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</si>
  <si>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</si>
  <si>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</si>
  <si>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</si>
  <si>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</si>
  <si>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</si>
  <si>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</si>
  <si>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</si>
  <si>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</si>
  <si>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</si>
  <si>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</si>
  <si>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</si>
  <si>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</si>
  <si>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</si>
  <si>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</si>
  <si>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</si>
  <si>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</si>
  <si>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</si>
  <si>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</si>
  <si>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</si>
  <si>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</si>
  <si>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</si>
  <si>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</si>
  <si>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</si>
  <si>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</si>
  <si>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</si>
  <si>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</si>
  <si>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</si>
  <si>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</si>
  <si>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</si>
  <si>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</si>
  <si>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</si>
  <si>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</si>
  <si>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</si>
  <si>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</si>
  <si>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</si>
  <si>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</si>
  <si>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</si>
  <si>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</si>
  <si>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</si>
  <si>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</si>
  <si>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</si>
  <si>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</si>
  <si>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</si>
  <si>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</si>
  <si>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</si>
  <si>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</si>
  <si>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</si>
  <si>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</si>
  <si>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</si>
  <si>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</si>
  <si>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</si>
  <si>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</si>
  <si>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</si>
  <si>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</si>
  <si>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</si>
  <si>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</si>
  <si>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</si>
  <si>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</si>
  <si>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</si>
  <si>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</si>
  <si>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</si>
  <si>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</si>
  <si>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</si>
  <si>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</si>
  <si>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</si>
  <si>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</si>
  <si>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</si>
  <si>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</si>
  <si>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</si>
  <si>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</si>
  <si>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</si>
  <si>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</si>
  <si>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</si>
  <si>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</si>
  <si>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</si>
  <si>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</si>
  <si>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</si>
  <si>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</si>
  <si>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</si>
  <si>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</si>
  <si>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</si>
  <si>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</si>
  <si>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</si>
  <si>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</si>
  <si>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</si>
  <si>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</si>
  <si>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</si>
  <si>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</si>
  <si>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</si>
  <si>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</si>
  <si>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</si>
  <si>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</si>
  <si>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</si>
  <si>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</si>
  <si>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</si>
  <si>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</si>
  <si>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</si>
  <si>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</si>
  <si>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</si>
  <si>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</si>
  <si>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</si>
  <si>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</si>
  <si>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</si>
  <si>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</si>
  <si>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</si>
  <si>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</si>
  <si>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</si>
  <si>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</si>
  <si>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</si>
  <si>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</si>
  <si>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</si>
  <si>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</si>
  <si>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</si>
  <si>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</si>
  <si>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</si>
  <si>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</si>
  <si>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</si>
  <si>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</si>
  <si>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</si>
  <si>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</si>
  <si>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</si>
  <si>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</si>
  <si>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</si>
  <si>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</si>
  <si>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</si>
  <si>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</si>
  <si>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</si>
  <si>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</si>
  <si>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</si>
  <si>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</si>
  <si>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</si>
  <si>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</si>
  <si>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</si>
  <si>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</si>
  <si>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</si>
  <si>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</si>
  <si>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</si>
  <si>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</si>
  <si>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</si>
  <si>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</si>
  <si>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</si>
  <si>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</si>
  <si>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</si>
  <si>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</si>
  <si>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</si>
  <si>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</si>
  <si>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</si>
  <si>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</si>
  <si>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</si>
  <si>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</si>
  <si>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</si>
  <si>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</si>
  <si>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</si>
  <si>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</si>
  <si>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</si>
  <si>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</si>
  <si>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</si>
  <si>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</si>
  <si>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</si>
  <si>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</si>
  <si>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</si>
  <si>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</si>
  <si>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</si>
  <si>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</si>
  <si>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</si>
  <si>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</si>
  <si>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</si>
  <si>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</si>
  <si>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</si>
  <si>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</si>
  <si>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</si>
  <si>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</si>
  <si>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</si>
  <si>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</si>
  <si>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</si>
  <si>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</si>
  <si>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</si>
  <si>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</si>
  <si>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</si>
  <si>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</si>
  <si>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</si>
  <si>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</si>
  <si>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</si>
  <si>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</si>
  <si>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</si>
  <si>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</si>
  <si>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</si>
  <si>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</si>
  <si>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</si>
  <si>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</si>
  <si>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</si>
  <si>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</si>
  <si>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</si>
  <si>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</si>
  <si>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</si>
  <si>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</si>
  <si>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</si>
  <si>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</si>
  <si>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</si>
  <si>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</si>
  <si>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</si>
  <si>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</si>
  <si>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</si>
  <si>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</si>
  <si>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</si>
  <si>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</si>
  <si>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</si>
  <si>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</si>
  <si>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</si>
  <si>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</si>
  <si>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</si>
  <si>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</si>
  <si>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</si>
  <si>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</si>
  <si>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</si>
  <si>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</si>
  <si>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</si>
  <si>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</si>
  <si>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</si>
  <si>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</si>
  <si>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</si>
  <si>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</si>
  <si>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</si>
  <si>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</si>
  <si>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</si>
  <si>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</si>
  <si>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</si>
  <si>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</si>
  <si>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</si>
  <si>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</si>
  <si>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</si>
  <si>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</si>
  <si>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</si>
  <si>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</si>
  <si>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</si>
  <si>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</si>
  <si>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</si>
  <si>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</si>
  <si>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</si>
  <si>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</si>
  <si>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</si>
  <si>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</si>
  <si>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</si>
  <si>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</si>
  <si>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</si>
  <si>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</si>
  <si>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</si>
  <si>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</si>
  <si>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</si>
  <si>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</si>
  <si>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</si>
  <si>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</si>
  <si>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</si>
  <si>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</si>
  <si>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</si>
  <si>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</si>
  <si>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</si>
  <si>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</si>
  <si>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</si>
  <si>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</si>
  <si>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</si>
  <si>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</si>
  <si>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</si>
  <si>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</si>
  <si>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</si>
  <si>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</si>
  <si>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</si>
  <si>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</si>
  <si>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</si>
  <si>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</si>
  <si>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</si>
  <si>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</si>
  <si>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</si>
  <si>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</si>
  <si>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</si>
  <si>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</si>
  <si>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</si>
  <si>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</si>
  <si>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</si>
  <si>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</si>
  <si>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</si>
  <si>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</si>
  <si>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</si>
  <si>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</si>
  <si>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</si>
  <si>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</si>
  <si>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</si>
  <si>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</si>
  <si>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</si>
  <si>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</si>
  <si>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</si>
  <si>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</si>
  <si>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</si>
  <si>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</si>
  <si>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</si>
  <si>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</si>
  <si>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</si>
  <si>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</si>
  <si>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</si>
  <si>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</si>
  <si>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</si>
  <si>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</si>
  <si>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</si>
  <si>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</si>
  <si>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</si>
  <si>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</si>
  <si>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</si>
  <si>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</si>
  <si>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</si>
  <si>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</si>
  <si>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</si>
  <si>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</si>
  <si>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</si>
  <si>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</si>
  <si>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</si>
  <si>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</si>
  <si>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</si>
  <si>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</si>
  <si>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</si>
  <si>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</si>
  <si>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</si>
  <si>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</si>
  <si>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</si>
  <si>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</si>
  <si>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</si>
  <si>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</si>
  <si>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</si>
  <si>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</si>
  <si>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</si>
  <si>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</si>
  <si>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</si>
  <si>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</si>
  <si>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</si>
  <si>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</si>
  <si>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</si>
  <si>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</si>
  <si>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</si>
  <si>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</si>
  <si>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</si>
  <si>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</si>
  <si>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</si>
  <si>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</si>
  <si>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</si>
  <si>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</si>
  <si>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</si>
  <si>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</si>
  <si>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</si>
  <si>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</si>
  <si>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</si>
  <si>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</si>
  <si>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</si>
  <si>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</si>
  <si>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</si>
  <si>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</si>
  <si>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</si>
  <si>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</si>
  <si>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</si>
  <si>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</si>
  <si>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</si>
  <si>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</si>
  <si>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</si>
  <si>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</si>
  <si>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</si>
  <si>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</si>
  <si>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</si>
  <si>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</si>
  <si>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</si>
  <si>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</si>
  <si>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</si>
  <si>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</si>
  <si>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</si>
  <si>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</si>
  <si>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</si>
  <si>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</si>
  <si>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</si>
  <si>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</si>
  <si>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</si>
  <si>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</si>
  <si>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</si>
  <si>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</si>
  <si>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</si>
  <si>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</si>
  <si>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</si>
  <si>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</si>
  <si>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</si>
  <si>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</si>
  <si>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</si>
  <si>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</si>
  <si>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</si>
  <si>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</si>
  <si>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</si>
  <si>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</si>
  <si>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</si>
  <si>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</si>
  <si>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</si>
  <si>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</si>
  <si>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</si>
  <si>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</si>
  <si>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</si>
  <si>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</si>
  <si>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</si>
  <si>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</si>
  <si>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</si>
  <si>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</si>
  <si>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</si>
  <si>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</si>
  <si>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</si>
  <si>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</si>
  <si>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</si>
  <si>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</si>
  <si>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</si>
  <si>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</si>
  <si>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</si>
  <si>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</si>
  <si>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</si>
  <si>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</si>
  <si>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</si>
  <si>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</si>
  <si>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</si>
  <si>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</si>
  <si>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</si>
  <si>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</si>
  <si>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</si>
  <si>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</si>
  <si>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</si>
  <si>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</si>
  <si>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</si>
  <si>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</si>
  <si>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</si>
  <si>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</si>
  <si>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</si>
  <si>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</si>
  <si>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</si>
  <si>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</si>
  <si>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</si>
  <si>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</si>
  <si>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</si>
  <si>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</si>
  <si>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</si>
  <si>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</si>
  <si>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</si>
  <si>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</si>
  <si>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</si>
  <si>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</si>
  <si>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</si>
  <si>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</si>
  <si>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</si>
  <si>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</si>
  <si>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</si>
  <si>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</si>
  <si>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</si>
  <si>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</si>
  <si>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</si>
  <si>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</si>
  <si>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</si>
  <si>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</si>
  <si>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</si>
  <si>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</si>
  <si>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</si>
  <si>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</si>
  <si>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</si>
  <si>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</si>
  <si>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</si>
  <si>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</si>
  <si>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</si>
  <si>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</si>
  <si>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</si>
  <si>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</si>
  <si>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</si>
  <si>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</si>
  <si>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</si>
  <si>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</si>
  <si>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</si>
  <si>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</si>
  <si>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</si>
  <si>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</si>
  <si>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</si>
  <si>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</si>
  <si>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</si>
  <si>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</si>
  <si>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</si>
  <si>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</si>
  <si>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</si>
  <si>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</si>
  <si>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</si>
  <si>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</si>
  <si>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</si>
  <si>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</si>
  <si>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</si>
  <si>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</si>
  <si>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</si>
  <si>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</si>
  <si>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</si>
  <si>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</si>
  <si>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</si>
  <si>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</si>
  <si>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</si>
  <si>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</si>
  <si>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</si>
  <si>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</si>
  <si>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</si>
  <si>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</si>
  <si>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</si>
  <si>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</si>
  <si>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</si>
  <si>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</si>
  <si>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</si>
  <si>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</si>
  <si>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</si>
  <si>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</si>
  <si>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</si>
  <si>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</si>
  <si>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</si>
  <si>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</si>
  <si>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</si>
  <si>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</si>
  <si>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</si>
  <si>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</si>
  <si>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</si>
  <si>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</si>
  <si>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</si>
  <si>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</si>
  <si>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</si>
  <si>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</si>
  <si>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</si>
  <si>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</si>
  <si>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</si>
  <si>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</si>
  <si>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</si>
  <si>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</si>
  <si>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</si>
  <si>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</si>
  <si>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</si>
  <si>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</si>
  <si>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</si>
  <si>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</si>
  <si>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</si>
  <si>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</si>
  <si>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</si>
  <si>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</si>
  <si>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</si>
  <si>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</si>
  <si>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</si>
  <si>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</si>
  <si>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</si>
  <si>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</si>
  <si>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</si>
  <si>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</si>
  <si>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</si>
  <si>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</si>
  <si>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</si>
  <si>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</si>
  <si>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</si>
  <si>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</si>
  <si>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</si>
  <si>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</si>
  <si>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</si>
  <si>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</si>
  <si>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</si>
  <si>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</si>
  <si>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</si>
  <si>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</si>
  <si>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</si>
  <si>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</si>
  <si>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</si>
  <si>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</si>
  <si>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</si>
  <si>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</si>
  <si>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</si>
  <si>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</si>
  <si>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</si>
  <si>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</si>
  <si>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</si>
  <si>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</si>
  <si>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</si>
  <si>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</si>
  <si>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</si>
  <si>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</si>
  <si>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</si>
  <si>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</si>
  <si>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</si>
  <si>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</si>
  <si>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</si>
  <si>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</si>
  <si>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</si>
  <si>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</si>
  <si>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</si>
  <si>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</si>
  <si>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</si>
  <si>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</si>
  <si>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</si>
  <si>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</si>
  <si>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</si>
  <si>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</si>
  <si>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</si>
  <si>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</si>
  <si>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</si>
  <si>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</si>
  <si>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</si>
  <si>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</si>
  <si>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</si>
  <si>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</si>
  <si>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</si>
  <si>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</si>
  <si>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</si>
  <si>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</si>
  <si>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</si>
  <si>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</si>
  <si>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</si>
  <si>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</si>
  <si>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</si>
  <si>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</si>
  <si>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</si>
  <si>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</si>
  <si>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</si>
  <si>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</si>
  <si>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</si>
  <si>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</si>
  <si>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</si>
  <si>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</si>
  <si>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</si>
  <si>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</si>
  <si>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</si>
  <si>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</si>
  <si>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</si>
  <si>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</si>
  <si>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</si>
  <si>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</si>
  <si>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</si>
  <si>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</si>
  <si>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</si>
  <si>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</si>
  <si>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</si>
  <si>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</si>
  <si>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</si>
  <si>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</si>
  <si>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</si>
  <si>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</si>
  <si>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</si>
  <si>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</si>
  <si>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</si>
  <si>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</si>
  <si>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</si>
  <si>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</si>
  <si>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</si>
  <si>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</si>
  <si>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</si>
  <si>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</si>
  <si>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</si>
  <si>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</si>
  <si>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</si>
  <si>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</si>
  <si>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</si>
  <si>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</si>
  <si>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</si>
  <si>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</si>
  <si>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</si>
  <si>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</si>
  <si>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</si>
  <si>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</si>
  <si>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</si>
  <si>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</si>
  <si>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</si>
  <si>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</si>
  <si>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</si>
  <si>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</si>
  <si>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</si>
  <si>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</si>
  <si>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</si>
  <si>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</si>
  <si>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</si>
  <si>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</si>
  <si>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</si>
  <si>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</si>
  <si>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</si>
  <si>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</si>
  <si>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</si>
  <si>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</si>
  <si>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</si>
  <si>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</si>
  <si>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</si>
  <si>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</si>
  <si>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</si>
  <si>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</si>
  <si>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</si>
  <si>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</si>
  <si>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</si>
  <si>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</si>
  <si>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</si>
  <si>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</si>
  <si>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</si>
  <si>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</si>
  <si>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</si>
  <si>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</si>
  <si>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</si>
  <si>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</si>
  <si>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</si>
  <si>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</si>
  <si>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</si>
  <si>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</si>
  <si>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</si>
  <si>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</si>
  <si>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</si>
  <si>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</si>
  <si>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</si>
  <si>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</si>
  <si>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</si>
  <si>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</si>
  <si>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</si>
  <si>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</si>
  <si>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</si>
  <si>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</si>
  <si>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</si>
  <si>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</si>
  <si>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</si>
  <si>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</si>
  <si>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</si>
  <si>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</si>
  <si>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</si>
  <si>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</si>
  <si>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</si>
  <si>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</si>
  <si>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</si>
  <si>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</si>
  <si>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</si>
  <si>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</si>
  <si>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</si>
  <si>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</si>
  <si>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</si>
  <si>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</si>
  <si>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</si>
  <si>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</si>
  <si>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</si>
  <si>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</si>
  <si>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</si>
  <si>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</si>
  <si>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</si>
  <si>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</si>
  <si>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</si>
  <si>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</si>
  <si>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</si>
  <si>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</si>
  <si>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</si>
  <si>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</si>
  <si>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</si>
  <si>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</si>
  <si>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</si>
  <si>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</si>
  <si>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</si>
  <si>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</si>
  <si>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</si>
  <si>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</si>
  <si>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</si>
  <si>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</si>
  <si>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</si>
  <si>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</si>
  <si>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</si>
  <si>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</si>
  <si>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</si>
  <si>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</si>
  <si>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</si>
  <si>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</si>
  <si>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</si>
  <si>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</si>
  <si>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</si>
  <si>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</si>
  <si>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</si>
  <si>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</si>
  <si>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</si>
  <si>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</si>
  <si>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</si>
  <si>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</si>
  <si>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</si>
  <si>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</si>
  <si>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</si>
  <si>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</si>
  <si>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</si>
  <si>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</si>
  <si>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</si>
  <si>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</si>
  <si>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</si>
  <si>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</si>
  <si>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</si>
  <si>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</si>
  <si>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</si>
  <si>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</si>
  <si>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</si>
  <si>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</si>
  <si>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</si>
  <si>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</si>
  <si>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</si>
  <si>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</si>
  <si>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</si>
  <si>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</si>
  <si>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</si>
  <si>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</si>
  <si>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</si>
  <si>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</si>
  <si>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</si>
  <si>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</si>
  <si>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</si>
  <si>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</si>
  <si>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</si>
  <si>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</si>
  <si>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</si>
  <si>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</si>
  <si>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</si>
  <si>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</si>
  <si>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</si>
  <si>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</si>
  <si>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</si>
  <si>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</si>
  <si>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</si>
  <si>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</si>
  <si>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</si>
  <si>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</si>
  <si>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</si>
  <si>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</si>
  <si>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</si>
  <si>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</si>
  <si>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</si>
  <si>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</si>
  <si>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</si>
  <si>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</si>
  <si>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</si>
  <si>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</si>
  <si>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</si>
  <si>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</si>
  <si>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</si>
  <si>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</si>
  <si>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</si>
  <si>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</si>
  <si>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</si>
  <si>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</si>
  <si>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</si>
  <si>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</si>
  <si>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</si>
  <si>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</si>
  <si>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</si>
  <si>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</si>
  <si>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</si>
  <si>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</si>
  <si>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</si>
  <si>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</si>
  <si>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</si>
  <si>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</si>
  <si>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</si>
  <si>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</si>
  <si>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</si>
  <si>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</si>
  <si>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</si>
  <si>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</si>
  <si>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</si>
  <si>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</si>
  <si>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</si>
  <si>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</si>
  <si>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</si>
  <si>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</si>
  <si>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</si>
  <si>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</si>
  <si>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</si>
  <si>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</si>
  <si>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</si>
  <si>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</si>
  <si>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</si>
  <si>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</si>
  <si>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</si>
  <si>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</si>
  <si>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</si>
  <si>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</si>
  <si>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</si>
  <si>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</si>
  <si>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</si>
  <si>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</si>
  <si>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</si>
  <si>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</si>
  <si>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</si>
  <si>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</si>
  <si>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</si>
  <si>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</si>
  <si>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</si>
  <si>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</si>
  <si>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</si>
  <si>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</si>
  <si>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</si>
  <si>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</si>
  <si>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</si>
  <si>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</si>
  <si>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</si>
  <si>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</si>
  <si>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</si>
  <si>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</si>
  <si>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</si>
  <si>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</si>
  <si>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</si>
  <si>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</si>
  <si>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</si>
  <si>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</si>
  <si>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</si>
  <si>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</si>
  <si>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</si>
  <si>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</si>
  <si>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</si>
  <si>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</si>
  <si>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</si>
  <si>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</si>
  <si>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</si>
  <si>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</si>
  <si>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</si>
  <si>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</si>
  <si>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</si>
  <si>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</si>
  <si>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</si>
  <si>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</si>
  <si>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</si>
  <si>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</si>
  <si>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</si>
  <si>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</si>
  <si>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</si>
  <si>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</si>
  <si>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</si>
  <si>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</si>
  <si>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</si>
  <si>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</si>
  <si>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</si>
  <si>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</si>
  <si>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</si>
  <si>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</si>
  <si>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</si>
  <si>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</si>
  <si>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</si>
  <si>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</si>
  <si>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</si>
  <si>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</si>
  <si>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</si>
  <si>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</si>
  <si>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</si>
  <si>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</si>
  <si>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</si>
  <si>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</si>
  <si>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</si>
  <si>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</si>
  <si>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</si>
  <si>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</si>
  <si>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</si>
  <si>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</si>
  <si>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</si>
  <si>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</si>
  <si>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</si>
  <si>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</si>
  <si>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</si>
  <si>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</si>
  <si>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</si>
  <si>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</si>
  <si>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</si>
  <si>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</si>
  <si>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</si>
  <si>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</si>
  <si>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</si>
  <si>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</si>
  <si>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</si>
  <si>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</si>
  <si>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</si>
  <si>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</si>
  <si>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</si>
  <si>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</si>
  <si>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</si>
  <si>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</si>
  <si>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</si>
  <si>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</si>
  <si>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</si>
  <si>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</si>
  <si>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</si>
  <si>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</si>
  <si>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</si>
  <si>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</si>
  <si>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</si>
  <si>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</si>
  <si>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</si>
  <si>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</si>
  <si>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</si>
  <si>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</si>
  <si>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</si>
  <si>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</si>
  <si>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</si>
  <si>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</si>
  <si>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</si>
  <si>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</si>
  <si>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</si>
  <si>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</si>
  <si>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</si>
  <si>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</si>
  <si>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</si>
  <si>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</si>
  <si>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</si>
  <si>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</si>
  <si>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</si>
  <si>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</si>
  <si>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</si>
  <si>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</si>
  <si>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</si>
  <si>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</si>
  <si>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</si>
  <si>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</si>
  <si>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</si>
  <si>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</si>
  <si>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</si>
  <si>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</si>
  <si>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</si>
  <si>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</si>
  <si>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</si>
  <si>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</si>
  <si>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</si>
  <si>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</si>
  <si>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</si>
  <si>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</si>
  <si>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</si>
  <si>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</si>
  <si>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</si>
  <si>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</si>
  <si>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</si>
  <si>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</si>
  <si>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</si>
  <si>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</si>
  <si>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</si>
  <si>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</si>
  <si>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</si>
  <si>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</si>
  <si>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</si>
  <si>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</si>
  <si>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</si>
  <si>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</si>
  <si>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</si>
  <si>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</si>
  <si>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</si>
  <si>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</si>
  <si>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</si>
  <si>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</si>
  <si>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</si>
  <si>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</si>
  <si>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</si>
  <si>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</si>
  <si>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</si>
  <si>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</si>
  <si>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</si>
  <si>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</si>
  <si>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</si>
  <si>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</si>
  <si>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</si>
  <si>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</si>
  <si>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</si>
  <si>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</si>
  <si>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</si>
  <si>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</si>
  <si>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</si>
  <si>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</si>
  <si>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</si>
  <si>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</si>
  <si>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</si>
  <si>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</si>
  <si>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</si>
  <si>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</si>
  <si>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</si>
  <si>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</si>
  <si>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</si>
  <si>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</si>
  <si>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</si>
  <si>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</si>
  <si>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</si>
  <si>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</si>
  <si>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</si>
  <si>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</si>
  <si>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</si>
  <si>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</si>
  <si>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</si>
  <si>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</si>
  <si>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</si>
  <si>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</si>
  <si>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</si>
  <si>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</si>
  <si>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</si>
  <si>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</si>
  <si>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</si>
  <si>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</si>
  <si>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</si>
  <si>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</si>
  <si>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</si>
  <si>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</si>
  <si>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</si>
  <si>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</si>
  <si>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</si>
  <si>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</si>
  <si>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</si>
  <si>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</si>
  <si>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</si>
  <si>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</si>
  <si>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</si>
  <si>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</si>
  <si>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</si>
  <si>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</si>
  <si>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</si>
  <si>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</si>
  <si>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</si>
  <si>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</si>
  <si>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</si>
  <si>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</si>
  <si>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</si>
  <si>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</si>
  <si>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</si>
  <si>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</si>
  <si>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</si>
  <si>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</si>
  <si>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</si>
  <si>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</si>
  <si>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</si>
  <si>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</si>
  <si>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</si>
  <si>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</si>
  <si>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</si>
  <si>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</si>
  <si>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</si>
  <si>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</si>
  <si>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</si>
  <si>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</si>
  <si>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</si>
  <si>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</si>
  <si>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</si>
  <si>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</si>
  <si>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</si>
  <si>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</si>
  <si>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</si>
  <si>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</si>
  <si>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</si>
  <si>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</si>
  <si>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</si>
  <si>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</si>
  <si>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</si>
  <si>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</si>
  <si>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</si>
  <si>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</si>
  <si>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</si>
  <si>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</si>
  <si>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</si>
  <si>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</si>
  <si>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</si>
  <si>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</si>
  <si>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</si>
  <si>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</si>
  <si>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</si>
  <si>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</si>
  <si>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</si>
  <si>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</si>
  <si>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</si>
  <si>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</si>
  <si>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</si>
  <si>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</si>
  <si>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</si>
  <si>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</si>
  <si>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</si>
  <si>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</si>
  <si>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</si>
  <si>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</si>
  <si>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</si>
  <si>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</si>
  <si>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</si>
  <si>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</si>
  <si>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</si>
  <si>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</si>
  <si>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</si>
  <si>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</si>
  <si>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</si>
  <si>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</si>
  <si>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</si>
  <si>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</si>
  <si>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</si>
  <si>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</si>
  <si>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</si>
  <si>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</si>
  <si>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</si>
  <si>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</si>
  <si>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</si>
  <si>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</si>
  <si>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</si>
  <si>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</si>
  <si>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</si>
  <si>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</si>
  <si>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</si>
  <si>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</si>
  <si>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</si>
  <si>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</si>
  <si>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</si>
  <si>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</si>
  <si>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</si>
  <si>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</si>
  <si>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</si>
  <si>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</si>
  <si>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</si>
  <si>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</si>
  <si>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</si>
  <si>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</si>
  <si>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</si>
  <si>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</si>
  <si>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</si>
  <si>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</si>
  <si>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</si>
  <si>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</si>
  <si>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</si>
  <si>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</si>
  <si>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</si>
  <si>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</si>
  <si>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</si>
  <si>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</si>
  <si>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</si>
  <si>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</si>
  <si>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</si>
  <si>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</si>
  <si>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</si>
  <si>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</si>
  <si>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</si>
  <si>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</si>
  <si>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</si>
  <si>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</si>
  <si>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</si>
  <si>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</si>
  <si>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</si>
  <si>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</si>
  <si>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</si>
  <si>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</si>
  <si>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</si>
  <si>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</si>
  <si>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</si>
  <si>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</si>
  <si>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</si>
  <si>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</si>
  <si>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</si>
  <si>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</si>
  <si>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</si>
  <si>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</si>
  <si>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</si>
  <si>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</si>
  <si>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</si>
  <si>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</si>
  <si>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</si>
  <si>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</si>
  <si>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</si>
  <si>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</si>
  <si>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</si>
  <si>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</si>
  <si>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</si>
  <si>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</si>
  <si>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</si>
  <si>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</si>
  <si>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</si>
  <si>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</si>
  <si>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</si>
  <si>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</si>
  <si>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</si>
  <si>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</si>
  <si>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</si>
  <si>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</si>
  <si>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</si>
  <si>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</si>
  <si>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</si>
  <si>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</si>
  <si>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</si>
  <si>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</si>
  <si>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</si>
  <si>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</si>
  <si>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</si>
  <si>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</si>
  <si>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</si>
  <si>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</si>
  <si>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</si>
  <si>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</si>
  <si>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</si>
  <si>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</si>
  <si>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</si>
  <si>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</si>
  <si>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</si>
  <si>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</si>
  <si>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</si>
  <si>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</si>
  <si>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</si>
  <si>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</si>
  <si>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</si>
  <si>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</si>
  <si>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</si>
  <si>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</si>
  <si>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</si>
  <si>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</si>
  <si>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</si>
  <si>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</si>
  <si>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</si>
  <si>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</si>
  <si>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</si>
  <si>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</si>
  <si>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</si>
  <si>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</si>
  <si>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</si>
  <si>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</si>
  <si>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</si>
  <si>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</si>
  <si>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</si>
  <si>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</si>
  <si>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</si>
  <si>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</si>
  <si>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</si>
  <si>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</si>
  <si>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</si>
  <si>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</si>
  <si>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</si>
  <si>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</si>
  <si>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</si>
  <si>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</si>
  <si>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</si>
  <si>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</si>
  <si>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</si>
  <si>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</si>
  <si>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</si>
  <si>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</si>
  <si>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</si>
  <si>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</si>
  <si>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</si>
  <si>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</si>
  <si>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</si>
  <si>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</si>
  <si>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</si>
  <si>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</si>
  <si>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</si>
  <si>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</si>
  <si>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</si>
  <si>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</si>
  <si>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</si>
  <si>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</si>
  <si>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</si>
  <si>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</si>
  <si>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</si>
  <si>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</si>
  <si>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</si>
  <si>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</si>
  <si>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</si>
  <si>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</si>
  <si>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</si>
  <si>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</si>
  <si>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</si>
  <si>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</si>
  <si>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</si>
  <si>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</si>
  <si>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</si>
  <si>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</si>
  <si>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</si>
  <si>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</si>
  <si>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</si>
  <si>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</si>
  <si>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</si>
  <si>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</si>
  <si>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</si>
  <si>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</si>
  <si>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</si>
  <si>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</si>
  <si>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</si>
  <si>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</si>
  <si>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</si>
  <si>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</si>
  <si>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</si>
  <si>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</si>
  <si>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</si>
  <si>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</si>
  <si>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</si>
  <si>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</si>
  <si>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</si>
  <si>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</si>
  <si>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</si>
  <si>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</si>
  <si>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</si>
  <si>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</si>
  <si>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</si>
  <si>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</si>
  <si>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</si>
  <si>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</si>
  <si>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</si>
  <si>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</si>
  <si>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</si>
  <si>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</si>
  <si>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</si>
  <si>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</si>
  <si>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</si>
  <si>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</si>
  <si>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</si>
  <si>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</si>
  <si>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</si>
  <si>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</si>
  <si>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</si>
  <si>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</si>
  <si>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</si>
  <si>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</si>
  <si>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</si>
  <si>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</si>
  <si>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</si>
  <si>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</si>
  <si>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</si>
  <si>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</si>
  <si>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</si>
  <si>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</si>
  <si>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</si>
  <si>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</si>
  <si>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</si>
  <si>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</si>
  <si>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</si>
  <si>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</si>
  <si>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</si>
  <si>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</si>
  <si>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</si>
  <si>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</si>
  <si>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</si>
  <si>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</si>
  <si>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</si>
  <si>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</si>
  <si>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</si>
  <si>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</si>
  <si>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</si>
  <si>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</si>
  <si>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</si>
  <si>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</si>
  <si>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</si>
  <si>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</si>
  <si>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</si>
  <si>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</si>
  <si>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</si>
  <si>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</si>
  <si>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</si>
  <si>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</si>
  <si>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</si>
  <si>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</si>
  <si>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</si>
  <si>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</si>
  <si>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</si>
  <si>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</si>
  <si>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</si>
  <si>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</si>
  <si>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</si>
  <si>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</si>
  <si>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</si>
  <si>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</si>
  <si>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</si>
  <si>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</si>
  <si>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</si>
  <si>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</si>
  <si>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</si>
  <si>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</si>
  <si>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</si>
  <si>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</si>
  <si>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</si>
  <si>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</si>
  <si>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</si>
  <si>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</si>
  <si>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</si>
  <si>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</si>
  <si>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</si>
  <si>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</si>
  <si>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</si>
  <si>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</si>
  <si>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</si>
  <si>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</si>
  <si>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</si>
  <si>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</si>
  <si>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</si>
  <si>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</si>
  <si>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</si>
  <si>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</si>
  <si>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</si>
  <si>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</si>
  <si>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</si>
  <si>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</si>
  <si>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</si>
  <si>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</si>
  <si>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</si>
  <si>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</si>
  <si>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</si>
  <si>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</si>
  <si>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</si>
  <si>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</si>
  <si>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</si>
  <si>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</si>
  <si>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</si>
  <si>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</si>
  <si>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</si>
  <si>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</si>
  <si>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</si>
  <si>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</si>
  <si>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</si>
  <si>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</si>
  <si>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</si>
  <si>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</si>
  <si>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</si>
  <si>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</si>
  <si>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</si>
  <si>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</si>
  <si>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</si>
  <si>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</si>
  <si>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</si>
  <si>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</si>
  <si>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</si>
  <si>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</si>
  <si>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</si>
  <si>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</si>
  <si>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</si>
  <si>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</si>
  <si>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</si>
  <si>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</si>
  <si>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</si>
  <si>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</si>
  <si>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</si>
  <si>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</si>
  <si>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</si>
  <si>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</si>
  <si>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</si>
  <si>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</si>
  <si>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</si>
  <si>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</si>
  <si>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</si>
  <si>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</si>
  <si>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</si>
  <si>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</si>
  <si>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</si>
  <si>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</si>
  <si>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</si>
  <si>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</si>
  <si>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</si>
  <si>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</si>
  <si>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</si>
  <si>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</si>
  <si>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</si>
  <si>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</si>
  <si>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</si>
  <si>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</si>
  <si>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</si>
  <si>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</si>
  <si>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</si>
  <si>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</si>
  <si>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</si>
  <si>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</si>
  <si>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</si>
  <si>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</si>
  <si>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</si>
  <si>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</si>
  <si>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</si>
  <si>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</si>
  <si>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</si>
  <si>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</si>
  <si>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</si>
  <si>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</si>
  <si>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</si>
  <si>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</si>
  <si>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</si>
  <si>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</si>
  <si>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</si>
  <si>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</si>
  <si>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</si>
  <si>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</si>
  <si>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</si>
  <si>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</si>
  <si>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</si>
  <si>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</si>
  <si>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</si>
  <si>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</si>
  <si>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</si>
  <si>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</si>
  <si>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</si>
  <si>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</si>
  <si>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</si>
  <si>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</si>
  <si>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</si>
  <si>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</si>
  <si>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</si>
  <si>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</si>
  <si>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</si>
  <si>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</si>
  <si>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</si>
  <si>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</si>
  <si>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</si>
  <si>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</si>
  <si>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</si>
  <si>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</si>
  <si>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</si>
  <si>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</si>
  <si>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</si>
  <si>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</si>
  <si>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</si>
  <si>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</si>
  <si>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</si>
  <si>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</si>
  <si>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</si>
  <si>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</si>
  <si>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</si>
  <si>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</si>
  <si>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</si>
  <si>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</si>
  <si>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</si>
  <si>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</si>
  <si>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</si>
  <si>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</si>
  <si>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</si>
  <si>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</si>
  <si>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</si>
  <si>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</si>
  <si>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</si>
  <si>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</si>
  <si>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</si>
  <si>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</si>
  <si>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</si>
  <si>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</si>
  <si>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</si>
  <si>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</si>
  <si>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</si>
  <si>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</si>
  <si>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</si>
  <si>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</si>
  <si>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</si>
  <si>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</si>
  <si>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</si>
  <si>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</si>
  <si>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</si>
  <si>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</si>
  <si>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</si>
  <si>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</si>
  <si>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</si>
  <si>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</si>
  <si>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</si>
  <si>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</si>
  <si>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</si>
  <si>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</si>
  <si>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</si>
  <si>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</si>
  <si>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</si>
  <si>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</si>
  <si>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</si>
  <si>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</si>
  <si>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</si>
  <si>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</si>
  <si>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</si>
  <si>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</si>
  <si>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</si>
  <si>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</si>
  <si>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</si>
  <si>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</si>
  <si>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</si>
  <si>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</si>
  <si>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</si>
  <si>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</si>
  <si>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</si>
  <si>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</si>
  <si>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</si>
  <si>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</si>
  <si>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</si>
  <si>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</si>
  <si>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</si>
  <si>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</si>
  <si>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</si>
  <si>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</si>
  <si>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</si>
  <si>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</si>
  <si>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</si>
  <si>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</si>
  <si>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</si>
  <si>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</si>
  <si>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</si>
  <si>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</si>
  <si>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</si>
  <si>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</si>
  <si>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</si>
  <si>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</si>
  <si>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</si>
  <si>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</si>
  <si>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</si>
  <si>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</si>
  <si>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</si>
  <si>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</si>
  <si>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</si>
  <si>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</si>
  <si>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</si>
  <si>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</si>
  <si>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</si>
  <si>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</si>
  <si>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</si>
  <si>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</si>
  <si>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</si>
  <si>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</si>
  <si>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</si>
  <si>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</si>
  <si>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</si>
  <si>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</si>
  <si>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</si>
  <si>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</si>
  <si>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</si>
  <si>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</si>
  <si>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</si>
  <si>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</si>
  <si>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</si>
  <si>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</si>
  <si>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</si>
  <si>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</si>
  <si>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</si>
  <si>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</si>
  <si>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</si>
  <si>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</si>
  <si>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</si>
  <si>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</si>
  <si>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</si>
  <si>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</si>
  <si>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</si>
  <si>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</si>
  <si>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</si>
  <si>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</si>
  <si>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</si>
  <si>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</si>
  <si>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</si>
  <si>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</si>
  <si>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</si>
  <si>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</si>
  <si>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</si>
  <si>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</si>
  <si>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</si>
  <si>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</si>
  <si>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</si>
  <si>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</si>
  <si>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</si>
  <si>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</si>
  <si>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</si>
  <si>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</si>
  <si>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</si>
  <si>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</si>
  <si>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</si>
  <si>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</si>
  <si>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</si>
  <si>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</si>
  <si>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</si>
  <si>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</si>
  <si>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</si>
  <si>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</si>
  <si>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</si>
  <si>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</si>
  <si>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</si>
  <si>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</si>
  <si>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</si>
  <si>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</si>
  <si>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</si>
  <si>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</si>
  <si>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</si>
  <si>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</si>
  <si>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</si>
  <si>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</si>
  <si>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</si>
  <si>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</si>
  <si>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</si>
  <si>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</si>
  <si>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</si>
  <si>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</si>
  <si>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</si>
  <si>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</si>
  <si>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</si>
  <si>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</si>
  <si>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</si>
  <si>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</si>
  <si>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</si>
  <si>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</si>
  <si>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</si>
  <si>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</si>
  <si>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</si>
  <si>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</si>
  <si>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</si>
  <si>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</si>
  <si>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</si>
  <si>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</si>
  <si>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</si>
  <si>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</si>
  <si>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</si>
  <si>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</si>
  <si>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</si>
  <si>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</si>
  <si>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</si>
  <si>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</si>
  <si>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</si>
  <si>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</si>
  <si>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</si>
  <si>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</si>
  <si>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</si>
  <si>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</si>
  <si>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</si>
  <si>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</si>
  <si>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</si>
  <si>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</si>
  <si>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</si>
  <si>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</si>
  <si>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</si>
  <si>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</si>
  <si>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</si>
  <si>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</si>
  <si>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</si>
  <si>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</si>
  <si>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</si>
  <si>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</si>
  <si>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</si>
  <si>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</si>
  <si>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</si>
  <si>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</si>
  <si>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</si>
  <si>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</si>
  <si>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</si>
  <si>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</si>
  <si>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</si>
  <si>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</si>
  <si>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</si>
  <si>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</si>
  <si>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</si>
  <si>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</si>
  <si>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</si>
  <si>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</si>
  <si>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</si>
  <si>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</si>
  <si>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</si>
  <si>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</si>
  <si>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</si>
  <si>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</si>
  <si>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</si>
  <si>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</si>
  <si>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</si>
  <si>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</si>
  <si>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</si>
  <si>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</si>
  <si>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</si>
  <si>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</si>
  <si>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</si>
  <si>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</si>
  <si>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</si>
  <si>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</si>
  <si>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</si>
  <si>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</si>
  <si>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</si>
  <si>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</si>
  <si>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</si>
  <si>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</si>
  <si>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</si>
  <si>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</si>
  <si>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</si>
  <si>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</si>
  <si>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</si>
  <si>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</si>
  <si>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</si>
  <si>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</si>
  <si>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</si>
  <si>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</si>
  <si>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</si>
  <si>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</si>
  <si>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</si>
  <si>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</si>
  <si>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</si>
  <si>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</si>
  <si>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</si>
  <si>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</si>
  <si>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</si>
  <si>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</si>
  <si>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</si>
  <si>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</si>
  <si>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</si>
  <si>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</si>
  <si>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</si>
  <si>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</si>
  <si>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</si>
  <si>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</si>
  <si>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</si>
  <si>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</si>
  <si>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</si>
  <si>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</si>
  <si>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</si>
  <si>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</si>
  <si>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</si>
  <si>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</si>
  <si>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</si>
  <si>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</si>
  <si>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</si>
  <si>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</si>
  <si>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</si>
  <si>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</si>
  <si>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</si>
  <si>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</si>
  <si>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</si>
  <si>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</si>
  <si>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</si>
  <si>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</si>
  <si>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</si>
  <si>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</si>
  <si>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</si>
  <si>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</si>
  <si>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</si>
  <si>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</si>
  <si>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</si>
  <si>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</si>
  <si>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</si>
  <si>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</si>
  <si>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</si>
  <si>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</si>
  <si>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</si>
  <si>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</si>
  <si>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</si>
  <si>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</si>
  <si>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</si>
  <si>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</si>
  <si>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</si>
  <si>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</si>
  <si>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</si>
  <si>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</si>
  <si>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</si>
  <si>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</si>
  <si>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</si>
  <si>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</si>
  <si>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</si>
  <si>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</si>
  <si>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</si>
  <si>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</si>
  <si>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</si>
  <si>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</si>
  <si>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</si>
  <si>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</si>
  <si>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</si>
  <si>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</si>
  <si>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</si>
  <si>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</si>
  <si>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</si>
  <si>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</si>
  <si>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</si>
  <si>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</si>
  <si>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</si>
  <si>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</si>
  <si>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</si>
  <si>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</si>
  <si>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</si>
  <si>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</si>
  <si>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</si>
  <si>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</si>
  <si>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</si>
  <si>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</si>
  <si>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</si>
  <si>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</si>
  <si>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</si>
  <si>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</si>
  <si>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</si>
  <si>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</si>
  <si>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</si>
  <si>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</si>
  <si>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</si>
  <si>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</si>
  <si>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</si>
  <si>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</si>
  <si>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</si>
  <si>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</si>
  <si>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</si>
  <si>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</si>
  <si>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</si>
  <si>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</si>
  <si>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</si>
  <si>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</si>
  <si>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</si>
  <si>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</si>
  <si>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</si>
  <si>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</si>
  <si>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</si>
  <si>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</si>
  <si>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</si>
  <si>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</si>
  <si>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</si>
  <si>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</si>
  <si>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</si>
  <si>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</si>
  <si>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</si>
  <si>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</si>
  <si>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</si>
  <si>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</si>
  <si>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</si>
  <si>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</si>
  <si>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</si>
  <si>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</si>
  <si>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</si>
  <si>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</si>
  <si>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</si>
  <si>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</si>
  <si>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</si>
  <si>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</si>
  <si>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</si>
  <si>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</si>
  <si>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</si>
  <si>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</si>
  <si>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</si>
  <si>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</si>
  <si>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</si>
  <si>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</si>
  <si>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</si>
  <si>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</si>
  <si>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</si>
  <si>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</si>
  <si>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</si>
  <si>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</si>
  <si>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</si>
  <si>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</si>
  <si>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</si>
  <si>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</si>
  <si>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</si>
  <si>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</si>
  <si>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</si>
  <si>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</si>
  <si>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</si>
  <si>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</si>
  <si>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</si>
  <si>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</si>
  <si>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</si>
  <si>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</si>
  <si>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</si>
  <si>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</si>
  <si>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</si>
  <si>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</si>
  <si>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</si>
  <si>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</si>
  <si>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</si>
  <si>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</si>
  <si>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</si>
  <si>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</si>
  <si>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</si>
  <si>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</si>
  <si>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</si>
  <si>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</si>
  <si>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</si>
  <si>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</si>
  <si>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</si>
  <si>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</si>
  <si>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</si>
  <si>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</si>
  <si>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</si>
  <si>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</si>
  <si>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</si>
  <si>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</si>
  <si>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</si>
  <si>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</si>
  <si>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</si>
  <si>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</si>
  <si>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</si>
  <si>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</si>
  <si>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</si>
  <si>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</si>
  <si>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</si>
  <si>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</si>
  <si>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</si>
  <si>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</si>
  <si>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</si>
  <si>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</si>
  <si>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</si>
  <si>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</si>
  <si>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</si>
  <si>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</si>
  <si>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</si>
  <si>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</si>
  <si>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</si>
  <si>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</si>
  <si>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</si>
  <si>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</si>
  <si>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</si>
  <si>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</si>
  <si>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</si>
  <si>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</si>
  <si>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</si>
  <si>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</si>
  <si>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</si>
  <si>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</si>
  <si>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</si>
  <si>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</si>
  <si>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</si>
  <si>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</si>
  <si>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</si>
  <si>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</si>
  <si>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</si>
  <si>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</si>
  <si>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</si>
  <si>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</si>
  <si>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</si>
  <si>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</si>
  <si>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</si>
  <si>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</si>
  <si>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</si>
  <si>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</si>
  <si>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</si>
  <si>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</si>
  <si>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</si>
  <si>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</si>
  <si>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</si>
  <si>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</si>
  <si>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</si>
  <si>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</si>
  <si>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</si>
  <si>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</si>
  <si>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</si>
  <si>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</si>
  <si>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</si>
  <si>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</si>
  <si>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</si>
  <si>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</si>
  <si>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</si>
  <si>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</si>
  <si>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</si>
  <si>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</si>
  <si>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</si>
  <si>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</si>
  <si>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</si>
  <si>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</si>
  <si>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</si>
  <si>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</si>
  <si>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</si>
  <si>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</si>
  <si>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</si>
  <si>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</si>
  <si>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</si>
  <si>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</si>
  <si>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</si>
  <si>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</si>
  <si>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</si>
  <si>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</si>
  <si>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</si>
  <si>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</si>
  <si>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</si>
  <si>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</si>
  <si>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</si>
  <si>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</si>
  <si>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</si>
  <si>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</si>
  <si>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</si>
  <si>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</si>
  <si>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</si>
  <si>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</si>
  <si>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</si>
  <si>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</si>
  <si>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</si>
  <si>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</si>
  <si>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</si>
  <si>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</si>
  <si>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</si>
  <si>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</si>
  <si>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</si>
  <si>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</si>
  <si>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</si>
  <si>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</si>
  <si>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</si>
  <si>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</si>
  <si>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</si>
  <si>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</si>
  <si>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</si>
  <si>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</si>
  <si>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</si>
  <si>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</si>
  <si>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</si>
  <si>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</si>
  <si>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</si>
  <si>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</si>
  <si>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</si>
  <si>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</si>
  <si>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</si>
  <si>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</si>
  <si>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</si>
  <si>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</si>
  <si>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</si>
  <si>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</si>
  <si>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</si>
  <si>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</si>
  <si>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</si>
  <si>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</si>
  <si>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</si>
  <si>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</si>
  <si>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</si>
  <si>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</si>
  <si>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</si>
  <si>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</si>
  <si>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</si>
  <si>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</si>
  <si>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</si>
  <si>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</si>
  <si>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</si>
  <si>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</si>
  <si>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</si>
  <si>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</si>
  <si>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</si>
  <si>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</si>
  <si>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</si>
  <si>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</si>
  <si>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</si>
  <si>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</si>
  <si>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</si>
  <si>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</si>
  <si>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</si>
  <si>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</si>
  <si>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</si>
  <si>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</si>
  <si>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</si>
  <si>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</si>
  <si>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</si>
  <si>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</si>
  <si>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</si>
  <si>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</si>
  <si>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</si>
  <si>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</si>
  <si>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</si>
  <si>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</si>
  <si>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</si>
  <si>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</si>
  <si>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</si>
  <si>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</si>
  <si>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</si>
  <si>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</si>
  <si>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</si>
  <si>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</si>
  <si>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</si>
  <si>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</si>
  <si>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</si>
  <si>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</si>
  <si>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</si>
  <si>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</si>
  <si>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</si>
  <si>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</si>
  <si>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</si>
  <si>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</si>
  <si>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</si>
  <si>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</si>
  <si>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</si>
  <si>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</si>
  <si>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</si>
  <si>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</si>
  <si>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</si>
  <si>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</si>
  <si>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</si>
  <si>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</si>
  <si>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</si>
  <si>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</si>
  <si>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</si>
  <si>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</si>
  <si>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</si>
  <si>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</si>
  <si>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</si>
  <si>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</si>
  <si>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</si>
  <si>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</si>
  <si>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</si>
  <si>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</si>
  <si>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</si>
  <si>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</si>
  <si>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</si>
  <si>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</si>
  <si>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</si>
  <si>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</si>
  <si>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</si>
  <si>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</si>
  <si>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</si>
  <si>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</si>
  <si>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</si>
  <si>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</si>
  <si>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</si>
  <si>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</si>
  <si>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</si>
  <si>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</si>
  <si>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</si>
  <si>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</si>
  <si>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</si>
  <si>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</si>
  <si>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</si>
  <si>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</si>
  <si>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</si>
  <si>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</si>
  <si>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</si>
  <si>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</si>
  <si>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</si>
  <si>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</si>
  <si>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</si>
  <si>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</si>
  <si>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</si>
  <si>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</si>
  <si>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</si>
  <si>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</si>
  <si>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</si>
  <si>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</si>
  <si>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</si>
  <si>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</si>
  <si>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</si>
  <si>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</si>
  <si>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</si>
  <si>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</si>
  <si>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</si>
  <si>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</si>
  <si>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</si>
  <si>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</si>
  <si>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</si>
  <si>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</si>
  <si>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</si>
  <si>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</si>
  <si>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</si>
  <si>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</si>
  <si>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</si>
  <si>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</si>
  <si>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</si>
  <si>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</si>
  <si>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</si>
  <si>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</si>
  <si>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</si>
  <si>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</si>
  <si>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</si>
  <si>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</si>
  <si>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</si>
  <si>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</si>
  <si>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</si>
  <si>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</si>
  <si>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</si>
  <si>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</si>
  <si>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</si>
  <si>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</si>
  <si>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</si>
  <si>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</si>
  <si>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</si>
  <si>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</si>
  <si>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</si>
  <si>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</si>
  <si>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</si>
  <si>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</si>
  <si>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</si>
  <si>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</si>
  <si>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</si>
  <si>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</si>
  <si>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</si>
  <si>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</si>
  <si>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</si>
  <si>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</si>
  <si>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</si>
  <si>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</si>
  <si>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</si>
  <si>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</si>
  <si>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</si>
  <si>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</si>
  <si>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</si>
  <si>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</si>
  <si>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</si>
  <si>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</si>
  <si>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</si>
  <si>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</si>
  <si>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</si>
  <si>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</si>
  <si>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</si>
  <si>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</si>
  <si>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</si>
  <si>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</si>
  <si>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</si>
  <si>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</si>
  <si>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</si>
  <si>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</si>
  <si>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</si>
  <si>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</si>
  <si>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</si>
  <si>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</si>
  <si>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</si>
  <si>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</si>
  <si>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</si>
  <si>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</si>
  <si>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</si>
  <si>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</si>
  <si>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</si>
  <si>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</si>
  <si>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</si>
  <si>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</si>
  <si>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</si>
  <si>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</si>
  <si>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</si>
  <si>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</si>
  <si>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</si>
  <si>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</si>
  <si>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</si>
  <si>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</si>
  <si>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</si>
  <si>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</si>
  <si>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</si>
  <si>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</si>
  <si>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</si>
  <si>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</si>
  <si>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</si>
  <si>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</si>
  <si>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</si>
  <si>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</si>
  <si>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</si>
  <si>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</si>
  <si>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</si>
  <si>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</si>
  <si>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</si>
  <si>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</si>
  <si>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</si>
  <si>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</si>
  <si>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</si>
  <si>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</si>
  <si>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</si>
  <si>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</si>
  <si>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</si>
  <si>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</si>
  <si>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</si>
  <si>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</si>
  <si>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</si>
  <si>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</si>
  <si>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</si>
  <si>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</si>
  <si>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</si>
  <si>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</si>
  <si>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</si>
  <si>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</si>
  <si>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</si>
  <si>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</si>
  <si>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</si>
  <si>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</si>
  <si>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</si>
  <si>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</si>
  <si>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</si>
  <si>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</si>
  <si>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</si>
  <si>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</si>
  <si>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</si>
  <si>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</si>
  <si>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</si>
  <si>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</si>
  <si>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</si>
  <si>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</si>
  <si>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</si>
  <si>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</si>
  <si>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</si>
  <si>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</si>
  <si>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</si>
  <si>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</si>
  <si>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</si>
  <si>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</si>
  <si>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</si>
  <si>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</si>
  <si>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</si>
  <si>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</si>
  <si>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</si>
  <si>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</si>
  <si>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</si>
  <si>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</si>
  <si>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</si>
  <si>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</si>
  <si>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</si>
  <si>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</si>
  <si>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</si>
  <si>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</si>
  <si>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</si>
  <si>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</si>
  <si>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</si>
  <si>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</si>
  <si>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</si>
  <si>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</si>
  <si>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</si>
  <si>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</si>
  <si>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</si>
  <si>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</si>
  <si>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</si>
  <si>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</si>
  <si>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</si>
  <si>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</si>
  <si>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</si>
  <si>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</si>
  <si>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</si>
  <si>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</si>
  <si>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</si>
  <si>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</si>
  <si>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</si>
  <si>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</si>
  <si>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</si>
  <si>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</si>
  <si>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</si>
  <si>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</si>
  <si>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</si>
  <si>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</si>
  <si>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</si>
  <si>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</si>
  <si>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</si>
  <si>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</si>
  <si>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</si>
  <si>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</si>
  <si>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</si>
  <si>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</si>
  <si>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</si>
  <si>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</si>
  <si>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</si>
  <si>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</si>
  <si>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</si>
  <si>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</si>
  <si>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</si>
  <si>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</si>
  <si>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</si>
  <si>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</si>
  <si>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</si>
  <si>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</si>
  <si>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</si>
  <si>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</si>
  <si>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</si>
  <si>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</si>
  <si>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</si>
  <si>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</si>
  <si>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</si>
  <si>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</si>
  <si>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</si>
  <si>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</si>
  <si>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</si>
  <si>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</si>
  <si>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</si>
  <si>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</si>
  <si>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</si>
  <si>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</si>
  <si>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</si>
  <si>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</si>
  <si>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</si>
  <si>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</si>
  <si>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</si>
  <si>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</si>
  <si>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</si>
  <si>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</si>
  <si>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</si>
  <si>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</si>
  <si>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</si>
  <si>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</si>
  <si>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</si>
  <si>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</si>
  <si>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</si>
  <si>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</si>
  <si>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</si>
  <si>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</si>
  <si>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</si>
  <si>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</si>
  <si>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</si>
  <si>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</si>
  <si>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</si>
  <si>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</si>
  <si>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</si>
  <si>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</si>
  <si>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</si>
  <si>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</si>
  <si>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</si>
  <si>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</si>
  <si>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</si>
  <si>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</si>
  <si>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</si>
  <si>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</si>
  <si>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</si>
  <si>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</si>
  <si>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</si>
  <si>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</si>
  <si>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</si>
  <si>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</si>
  <si>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</si>
  <si>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</si>
  <si>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</si>
  <si>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</si>
  <si>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</si>
  <si>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</si>
  <si>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</si>
  <si>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</si>
  <si>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</si>
  <si>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</si>
  <si>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</si>
  <si>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</si>
  <si>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</si>
  <si>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</si>
  <si>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</si>
  <si>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</si>
  <si>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</si>
  <si>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</si>
  <si>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</si>
  <si>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</si>
  <si>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</si>
  <si>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</si>
  <si>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</si>
  <si>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</si>
  <si>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</si>
  <si>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</si>
  <si>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</si>
  <si>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</si>
  <si>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</si>
  <si>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</si>
  <si>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</si>
  <si>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</si>
  <si>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</si>
  <si>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</si>
  <si>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</si>
  <si>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</si>
  <si>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</si>
  <si>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</si>
  <si>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</si>
  <si>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</si>
  <si>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</si>
  <si>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</si>
  <si>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</si>
  <si>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</si>
  <si>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</si>
  <si>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</si>
  <si>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</si>
  <si>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</si>
  <si>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</si>
  <si>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</si>
  <si>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</si>
  <si>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</si>
  <si>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</si>
  <si>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</si>
  <si>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</si>
  <si>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</si>
  <si>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</si>
  <si>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</si>
  <si>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</si>
  <si>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</si>
  <si>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</si>
  <si>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</si>
  <si>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</si>
  <si>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</si>
  <si>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</si>
  <si>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</si>
  <si>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</si>
  <si>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</si>
  <si>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</si>
  <si>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</si>
  <si>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</si>
  <si>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</si>
  <si>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</si>
  <si>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</si>
  <si>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</si>
  <si>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</si>
  <si>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</si>
  <si>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</si>
  <si>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</si>
  <si>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</si>
  <si>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</si>
  <si>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</si>
  <si>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</si>
  <si>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</si>
  <si>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</si>
  <si>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</si>
  <si>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</si>
  <si>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</si>
  <si>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</si>
  <si>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</si>
  <si>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</si>
  <si>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</si>
  <si>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</si>
  <si>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</si>
  <si>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</si>
  <si>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</si>
  <si>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</si>
  <si>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</si>
  <si>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</si>
  <si>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</si>
  <si>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</si>
  <si>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</si>
  <si>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</si>
  <si>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</si>
  <si>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</si>
  <si>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</si>
  <si>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</si>
  <si>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</si>
  <si>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</si>
  <si>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</si>
  <si>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</si>
  <si>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</si>
  <si>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</si>
  <si>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</si>
  <si>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</si>
  <si>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</si>
  <si>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</si>
  <si>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</si>
  <si>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</si>
  <si>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</si>
  <si>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</si>
  <si>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</si>
  <si>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</si>
  <si>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</si>
  <si>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</si>
  <si>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</si>
  <si>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</si>
  <si>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</si>
  <si>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</si>
  <si>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</si>
  <si>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</si>
  <si>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</si>
  <si>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</si>
  <si>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</si>
  <si>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</si>
  <si>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</si>
  <si>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</si>
  <si>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</si>
  <si>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</si>
  <si>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</si>
  <si>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</si>
  <si>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</si>
  <si>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</si>
  <si>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</si>
  <si>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</si>
  <si>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</si>
  <si>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</si>
  <si>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</si>
  <si>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</si>
  <si>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</si>
  <si>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</si>
  <si>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</si>
  <si>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</si>
  <si>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</si>
  <si>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</si>
  <si>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</si>
  <si>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</si>
  <si>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</si>
  <si>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</si>
  <si>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</si>
  <si>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</si>
  <si>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</si>
  <si>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</si>
  <si>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</si>
  <si>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</si>
  <si>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</si>
  <si>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</si>
  <si>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</si>
  <si>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</si>
  <si>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</si>
  <si>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</si>
  <si>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</si>
  <si>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</si>
  <si>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</si>
  <si>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</si>
  <si>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</si>
  <si>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</si>
  <si>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</si>
  <si>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</si>
  <si>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</si>
  <si>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</si>
  <si>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</si>
  <si>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</si>
  <si>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</si>
  <si>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</si>
  <si>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</si>
  <si>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</si>
  <si>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</si>
  <si>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</si>
  <si>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</si>
  <si>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</si>
  <si>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</si>
  <si>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</si>
  <si>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</si>
  <si>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</si>
  <si>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</si>
  <si>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</si>
  <si>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</si>
  <si>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</si>
  <si>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</si>
  <si>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</si>
  <si>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</si>
  <si>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</si>
  <si>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</si>
  <si>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</si>
  <si>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</si>
  <si>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</si>
  <si>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</si>
  <si>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</si>
  <si>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</si>
  <si>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</si>
  <si>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</si>
  <si>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</si>
  <si>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</si>
  <si>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</si>
  <si>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</si>
  <si>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</si>
  <si>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</si>
  <si>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</si>
  <si>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</si>
  <si>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</si>
  <si>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</si>
  <si>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</si>
  <si>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</si>
  <si>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</si>
  <si>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</si>
  <si>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</si>
  <si>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</si>
  <si>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</si>
  <si>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</si>
  <si>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</si>
  <si>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</si>
  <si>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</si>
  <si>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</si>
  <si>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</si>
  <si>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</si>
  <si>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</si>
  <si>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</si>
  <si>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</si>
  <si>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</si>
  <si>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</si>
  <si>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</si>
  <si>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</si>
  <si>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</si>
  <si>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</si>
  <si>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</si>
  <si>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</si>
  <si>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</si>
  <si>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</si>
  <si>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</si>
  <si>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</si>
  <si>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</si>
  <si>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</si>
  <si>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</si>
  <si>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</si>
  <si>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</si>
  <si>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</si>
  <si>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</si>
  <si>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</si>
  <si>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</si>
  <si>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</si>
  <si>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</si>
  <si>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</si>
  <si>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</si>
  <si>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</si>
  <si>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</si>
  <si>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</si>
  <si>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</si>
  <si>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</si>
  <si>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</si>
  <si>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</si>
  <si>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</si>
  <si>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</si>
  <si>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</si>
  <si>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</si>
  <si>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</si>
  <si>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</si>
  <si>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</si>
  <si>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</si>
  <si>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</si>
  <si>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</si>
  <si>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</si>
  <si>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</si>
  <si>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</si>
  <si>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</si>
  <si>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</si>
  <si>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</si>
  <si>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</si>
  <si>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</si>
  <si>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</si>
  <si>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</si>
  <si>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</si>
  <si>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</si>
  <si>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</si>
  <si>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</si>
  <si>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</si>
  <si>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</si>
  <si>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</si>
  <si>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</si>
  <si>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</si>
  <si>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</si>
  <si>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</si>
  <si>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</si>
  <si>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</si>
  <si>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</si>
  <si>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</si>
  <si>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</si>
  <si>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</si>
  <si>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</si>
  <si>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</si>
  <si>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</si>
  <si>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</si>
  <si>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</si>
  <si>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</si>
  <si>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</si>
  <si>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</si>
  <si>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</si>
  <si>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</si>
  <si>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</si>
  <si>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</si>
  <si>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</si>
  <si>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</si>
  <si>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</si>
  <si>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</si>
  <si>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</si>
  <si>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</si>
  <si>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</si>
  <si>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</si>
  <si>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</si>
  <si>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</si>
  <si>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</si>
  <si>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</si>
  <si>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</si>
  <si>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</si>
  <si>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</si>
  <si>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</si>
  <si>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</si>
  <si>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</si>
  <si>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</si>
  <si>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</si>
  <si>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</si>
  <si>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</si>
  <si>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</si>
  <si>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</si>
  <si>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</si>
  <si>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</si>
  <si>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</si>
  <si>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</si>
  <si>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</si>
  <si>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</si>
  <si>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</si>
  <si>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</si>
  <si>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</si>
  <si>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</si>
  <si>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</si>
  <si>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</si>
  <si>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</si>
  <si>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</si>
  <si>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</si>
  <si>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</si>
  <si>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</si>
  <si>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</si>
  <si>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</si>
  <si>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</si>
  <si>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</si>
  <si>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</si>
  <si>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</si>
  <si>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</si>
  <si>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</si>
  <si>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</si>
  <si>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</si>
  <si>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</si>
  <si>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</si>
  <si>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</si>
  <si>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</si>
  <si>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</si>
  <si>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</si>
  <si>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</si>
  <si>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</si>
  <si>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</si>
  <si>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</si>
  <si>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</si>
  <si>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</si>
  <si>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</si>
  <si>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</si>
  <si>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</si>
  <si>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</si>
  <si>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</si>
  <si>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</si>
  <si>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</si>
  <si>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</si>
  <si>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</si>
  <si>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</si>
  <si>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</si>
  <si>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</si>
  <si>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</si>
  <si>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</si>
  <si>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</si>
  <si>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</si>
  <si>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</si>
  <si>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</si>
  <si>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</si>
  <si>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</si>
  <si>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</si>
  <si>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</si>
  <si>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</si>
  <si>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</si>
  <si>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</si>
  <si>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</si>
  <si>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</si>
  <si>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</si>
  <si>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</si>
  <si>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</si>
  <si>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</si>
  <si>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</si>
  <si>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</si>
  <si>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</si>
  <si>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</si>
  <si>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</si>
  <si>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</si>
  <si>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</si>
  <si>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</si>
  <si>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</si>
  <si>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</si>
  <si>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</si>
  <si>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</si>
  <si>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</si>
  <si>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</si>
  <si>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</si>
  <si>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</si>
  <si>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</si>
  <si>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</si>
  <si>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</si>
  <si>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</si>
  <si>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</si>
  <si>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</si>
  <si>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</si>
  <si>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</si>
  <si>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</si>
  <si>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</si>
  <si>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</si>
  <si>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</si>
  <si>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</si>
  <si>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</si>
  <si>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</si>
  <si>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</si>
  <si>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</si>
  <si>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</si>
  <si>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</si>
  <si>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</si>
  <si>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</si>
  <si>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</si>
  <si>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</si>
  <si>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</si>
  <si>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</si>
  <si>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</si>
  <si>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</si>
  <si>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</si>
  <si>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</si>
  <si>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</si>
  <si>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</si>
  <si>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</si>
  <si>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</si>
  <si>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</si>
  <si>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</si>
  <si>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</si>
  <si>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</si>
  <si>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</si>
  <si>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</si>
  <si>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</si>
  <si>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</si>
  <si>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</si>
  <si>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</si>
  <si>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</si>
  <si>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</si>
  <si>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</si>
  <si>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</si>
  <si>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</si>
  <si>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</si>
  <si>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</si>
  <si>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</si>
  <si>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</si>
  <si>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</si>
  <si>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</si>
  <si>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</si>
  <si>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</si>
  <si>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</si>
  <si>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</si>
  <si>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</si>
  <si>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</si>
  <si>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</si>
  <si>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</si>
  <si>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</si>
  <si>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</si>
  <si>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</si>
  <si>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</si>
  <si>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</si>
  <si>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</si>
  <si>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</si>
  <si>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</si>
  <si>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</si>
  <si>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</si>
  <si>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</si>
  <si>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</si>
  <si>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</si>
  <si>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</si>
  <si>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</si>
  <si>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</si>
  <si>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</si>
  <si>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</si>
  <si>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</si>
  <si>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</si>
  <si>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</si>
  <si>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</si>
  <si>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</si>
  <si>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</si>
  <si>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</si>
  <si>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</si>
  <si>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</si>
  <si>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</si>
  <si>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</si>
  <si>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</si>
  <si>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</si>
  <si>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</si>
  <si>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</si>
  <si>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</si>
  <si>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</si>
  <si>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</si>
  <si>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</si>
  <si>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</si>
  <si>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</si>
  <si>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</si>
  <si>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</si>
  <si>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</si>
  <si>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</si>
  <si>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</si>
  <si>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</si>
  <si>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</si>
  <si>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</si>
  <si>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</si>
  <si>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</si>
  <si>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</si>
  <si>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</si>
  <si>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</si>
  <si>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</si>
  <si>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</si>
  <si>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</si>
  <si>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</si>
  <si>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</si>
  <si>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</si>
  <si>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</si>
  <si>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</si>
  <si>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</si>
  <si>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</si>
  <si>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</si>
  <si>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</si>
  <si>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</si>
  <si>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</si>
  <si>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</si>
  <si>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</si>
  <si>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</si>
  <si>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</si>
  <si>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</si>
  <si>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</si>
  <si>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</si>
  <si>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</si>
  <si>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</si>
  <si>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</si>
  <si>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</si>
  <si>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</si>
  <si>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</si>
  <si>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</si>
  <si>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</si>
  <si>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</si>
  <si>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</si>
  <si>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</si>
  <si>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</si>
  <si>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</si>
  <si>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</si>
  <si>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</si>
  <si>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</si>
  <si>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</si>
  <si>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</si>
  <si>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</si>
  <si>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</si>
  <si>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</si>
  <si>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</si>
  <si>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</si>
  <si>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</si>
  <si>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</si>
  <si>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</si>
  <si>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</si>
  <si>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</si>
  <si>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</si>
  <si>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</si>
  <si>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</si>
  <si>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</si>
  <si>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</si>
  <si>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</si>
  <si>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</si>
  <si>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</si>
  <si>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</si>
  <si>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</si>
  <si>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</si>
  <si>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</si>
  <si>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</si>
  <si>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</si>
  <si>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</si>
  <si>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</si>
  <si>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</si>
  <si>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</si>
  <si>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</si>
  <si>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</si>
  <si>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</si>
  <si>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</si>
  <si>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</si>
  <si>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</si>
  <si>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</si>
  <si>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</si>
  <si>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</si>
  <si>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</si>
  <si>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</si>
  <si>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</si>
  <si>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</si>
  <si>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</si>
  <si>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</si>
  <si>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</si>
  <si>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</si>
  <si>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</si>
  <si>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</si>
  <si>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</si>
  <si>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</si>
  <si>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</si>
  <si>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</si>
  <si>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</si>
  <si>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</si>
  <si>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</si>
  <si>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</si>
  <si>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</si>
  <si>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</si>
  <si>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</si>
  <si>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</si>
  <si>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</si>
  <si>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</si>
  <si>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</si>
  <si>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</si>
  <si>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</si>
  <si>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</si>
  <si>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</si>
  <si>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</si>
  <si>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</si>
  <si>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</si>
  <si>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</si>
  <si>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</si>
  <si>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</si>
  <si>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</si>
  <si>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</si>
  <si>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</si>
  <si>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</si>
  <si>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</si>
  <si>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</si>
  <si>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</si>
  <si>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</si>
  <si>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</si>
  <si>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</si>
  <si>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</si>
  <si>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</si>
  <si>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</si>
  <si>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</si>
  <si>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</si>
  <si>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</si>
  <si>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</si>
  <si>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</si>
  <si>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</si>
  <si>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</si>
  <si>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</si>
  <si>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</si>
  <si>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</si>
  <si>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</si>
  <si>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</si>
  <si>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</si>
  <si>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</si>
  <si>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</si>
  <si>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</si>
  <si>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</si>
  <si>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</si>
  <si>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</si>
  <si>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</si>
  <si>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</si>
  <si>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</si>
  <si>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</si>
  <si>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</si>
  <si>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</si>
  <si>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</si>
  <si>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</si>
  <si>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</si>
  <si>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</si>
  <si>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</si>
  <si>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</si>
  <si>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</si>
  <si>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</si>
  <si>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</si>
  <si>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</si>
  <si>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</si>
  <si>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</si>
  <si>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</si>
  <si>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</si>
  <si>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</si>
  <si>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</si>
  <si>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</si>
  <si>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</si>
  <si>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</si>
  <si>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</si>
  <si>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</si>
  <si>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</si>
  <si>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</si>
  <si>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</si>
  <si>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</si>
  <si>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</si>
  <si>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</si>
  <si>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</si>
  <si>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</si>
  <si>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</si>
  <si>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</si>
  <si>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</si>
  <si>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</si>
  <si>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</si>
  <si>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</si>
  <si>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</si>
  <si>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</si>
  <si>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</si>
  <si>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</si>
  <si>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</si>
  <si>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</si>
  <si>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</si>
  <si>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</si>
  <si>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</si>
  <si>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</si>
  <si>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</si>
  <si>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</si>
  <si>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</si>
  <si>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</si>
  <si>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</si>
  <si>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</si>
  <si>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</si>
  <si>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</si>
  <si>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</si>
  <si>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</si>
  <si>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</si>
  <si>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</si>
  <si>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</si>
  <si>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</si>
  <si>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</si>
  <si>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</si>
  <si>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</si>
  <si>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</si>
  <si>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</si>
  <si>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</si>
  <si>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</si>
  <si>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</si>
  <si>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</si>
  <si>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</si>
  <si>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</si>
  <si>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</si>
  <si>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</si>
  <si>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</si>
  <si>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</si>
  <si>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</si>
  <si>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</si>
  <si>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</si>
  <si>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</si>
  <si>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</si>
  <si>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</si>
  <si>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</si>
  <si>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</si>
  <si>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</si>
  <si>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</si>
  <si>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</si>
  <si>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</si>
  <si>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</si>
  <si>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</si>
  <si>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</si>
  <si>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</si>
  <si>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</si>
  <si>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</si>
  <si>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</si>
  <si>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</si>
  <si>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</si>
  <si>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</si>
  <si>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</si>
  <si>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</si>
  <si>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</si>
  <si>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</si>
  <si>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</si>
  <si>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</si>
  <si>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</si>
  <si>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</si>
  <si>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</si>
  <si>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</si>
  <si>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</si>
  <si>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</si>
  <si>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</si>
  <si>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</si>
  <si>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</si>
  <si>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</si>
  <si>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</si>
  <si>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</si>
  <si>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</si>
  <si>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</si>
  <si>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</si>
  <si>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</si>
  <si>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</si>
  <si>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</si>
  <si>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</si>
  <si>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</si>
  <si>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</si>
  <si>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</si>
  <si>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</si>
  <si>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</si>
  <si>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</si>
  <si>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</si>
  <si>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</si>
  <si>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</si>
  <si>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</si>
  <si>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</si>
  <si>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</si>
  <si>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</si>
  <si>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</si>
  <si>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</si>
  <si>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</si>
  <si>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</si>
  <si>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</si>
  <si>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</si>
  <si>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</si>
  <si>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</si>
  <si>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</si>
  <si>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</si>
  <si>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</si>
  <si>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</si>
  <si>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</si>
  <si>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</si>
  <si>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</si>
  <si>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</si>
  <si>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</si>
  <si>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</si>
  <si>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</si>
  <si>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</si>
  <si>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</si>
  <si>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</si>
  <si>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</si>
  <si>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</si>
  <si>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</si>
  <si>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</si>
  <si>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</si>
  <si>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</si>
  <si>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</si>
  <si>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</si>
  <si>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</si>
  <si>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</si>
  <si>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</si>
  <si>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</si>
  <si>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</si>
  <si>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</si>
  <si>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</si>
  <si>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</si>
  <si>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</si>
  <si>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</si>
  <si>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</si>
  <si>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</si>
  <si>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</si>
  <si>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</si>
  <si>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</si>
  <si>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</si>
  <si>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</si>
  <si>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</si>
  <si>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</si>
  <si>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</si>
  <si>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</si>
  <si>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</si>
  <si>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</si>
  <si>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</si>
  <si>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</si>
  <si>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</si>
  <si>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</si>
  <si>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</si>
  <si>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</si>
  <si>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</si>
  <si>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</si>
  <si>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</si>
  <si>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</si>
  <si>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</si>
  <si>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</si>
  <si>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</si>
  <si>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</si>
  <si>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</si>
  <si>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</si>
  <si>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</si>
  <si>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</si>
  <si>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</si>
  <si>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</si>
  <si>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</si>
  <si>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</si>
  <si>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</si>
  <si>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</si>
  <si>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</si>
  <si>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</si>
  <si>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</si>
  <si>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</si>
  <si>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</si>
  <si>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</si>
  <si>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</si>
  <si>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</si>
  <si>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</si>
  <si>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</si>
  <si>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</si>
  <si>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</si>
  <si>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</si>
  <si>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</si>
  <si>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</si>
  <si>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</si>
  <si>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</si>
  <si>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</si>
  <si>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</si>
  <si>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</si>
  <si>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</si>
  <si>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</si>
  <si>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</si>
  <si>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</si>
  <si>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</si>
  <si>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</si>
  <si>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</si>
  <si>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</si>
  <si>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</si>
  <si>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</si>
  <si>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</si>
  <si>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</si>
  <si>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</si>
  <si>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</si>
  <si>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</si>
  <si>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</si>
  <si>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</si>
  <si>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</si>
  <si>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</si>
  <si>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</si>
  <si>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</si>
  <si>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</si>
  <si>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</si>
  <si>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</si>
  <si>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</si>
  <si>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</si>
  <si>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</si>
  <si>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</si>
  <si>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</si>
  <si>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</si>
  <si>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</si>
  <si>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</si>
  <si>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</si>
  <si>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</si>
  <si>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</si>
  <si>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</si>
  <si>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</si>
  <si>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</si>
  <si>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</si>
  <si>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</si>
  <si>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</si>
  <si>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</si>
  <si>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</si>
  <si>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</si>
  <si>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</si>
  <si>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</si>
  <si>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</si>
  <si>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</si>
  <si>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</si>
  <si>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</si>
  <si>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</si>
  <si>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</si>
  <si>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</si>
  <si>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</si>
  <si>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</si>
  <si>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</si>
  <si>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</si>
  <si>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</si>
  <si>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</si>
  <si>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</si>
  <si>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</si>
  <si>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</si>
  <si>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</si>
  <si>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</si>
  <si>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</si>
  <si>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</si>
  <si>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</si>
  <si>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</si>
  <si>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</si>
  <si>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</si>
  <si>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</si>
  <si>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</si>
  <si>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</si>
  <si>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</si>
  <si>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</si>
  <si>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</si>
  <si>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</si>
  <si>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</si>
  <si>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</si>
  <si>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</si>
  <si>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</si>
  <si>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</si>
  <si>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</si>
  <si>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</si>
  <si>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</si>
  <si>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</si>
  <si>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</si>
  <si>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</si>
  <si>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</si>
  <si>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</si>
  <si>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</si>
  <si>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</si>
  <si>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</si>
  <si>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</si>
  <si>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</si>
  <si>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</si>
  <si>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</si>
  <si>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</si>
  <si>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</si>
  <si>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</si>
  <si>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</si>
  <si>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</si>
  <si>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</si>
  <si>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</si>
  <si>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</si>
  <si>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</si>
  <si>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</si>
  <si>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</si>
  <si>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</si>
  <si>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</si>
  <si>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</si>
  <si>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</si>
  <si>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</si>
  <si>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</si>
  <si>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</si>
  <si>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</si>
  <si>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</si>
  <si>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</si>
  <si>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</si>
  <si>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</si>
  <si>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</si>
  <si>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</si>
  <si>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</si>
  <si>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</si>
  <si>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</si>
  <si>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</si>
  <si>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</si>
  <si>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</si>
  <si>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</si>
  <si>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</si>
  <si>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</si>
  <si>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</si>
  <si>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</si>
  <si>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</si>
  <si>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</si>
  <si>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</si>
  <si>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</si>
  <si>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</si>
  <si>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</si>
  <si>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</si>
  <si>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</si>
  <si>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</si>
  <si>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</si>
  <si>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</si>
  <si>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</si>
  <si>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</si>
  <si>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</si>
  <si>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</si>
  <si>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</si>
  <si>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</si>
  <si>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</si>
  <si>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</si>
  <si>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</si>
  <si>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</si>
  <si>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</si>
  <si>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</si>
  <si>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</si>
  <si>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</si>
  <si>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</si>
  <si>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</si>
  <si>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</si>
  <si>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</si>
  <si>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</si>
  <si>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</si>
  <si>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</si>
  <si>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</si>
  <si>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</si>
  <si>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</si>
  <si>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</si>
  <si>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</si>
  <si>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</si>
  <si>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</si>
  <si>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</si>
  <si>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</si>
  <si>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</si>
  <si>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</si>
  <si>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</si>
  <si>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</si>
  <si>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</si>
  <si>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</si>
  <si>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</si>
  <si>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</si>
  <si>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</si>
  <si>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</si>
  <si>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</si>
  <si>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</si>
  <si>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</si>
  <si>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</si>
  <si>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</si>
  <si>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</si>
  <si>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</si>
  <si>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</si>
  <si>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</si>
  <si>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</si>
  <si>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</si>
  <si>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</si>
  <si>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</si>
  <si>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</si>
  <si>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</si>
  <si>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</si>
  <si>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</si>
  <si>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</si>
  <si>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</si>
  <si>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</si>
  <si>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</si>
  <si>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</si>
  <si>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</si>
  <si>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</si>
  <si>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</si>
  <si>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</si>
  <si>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</si>
  <si>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</si>
  <si>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</si>
  <si>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</si>
  <si>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</si>
  <si>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</si>
  <si>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</si>
  <si>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</si>
  <si>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</si>
  <si>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</si>
  <si>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</si>
  <si>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</si>
  <si>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</si>
  <si>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</si>
  <si>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</si>
  <si>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</si>
  <si>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</si>
  <si>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</si>
  <si>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</si>
  <si>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</si>
  <si>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</si>
  <si>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</si>
  <si>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</si>
  <si>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</si>
  <si>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</si>
  <si>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</si>
  <si>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</si>
  <si>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</si>
  <si>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</si>
  <si>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</si>
  <si>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</si>
  <si>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</si>
  <si>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</si>
  <si>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</si>
  <si>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</si>
  <si>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</si>
  <si>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</si>
  <si>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</si>
  <si>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</si>
  <si>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</si>
  <si>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</si>
  <si>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</si>
  <si>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</si>
  <si>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</si>
  <si>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</si>
  <si>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</si>
  <si>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</si>
  <si>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</si>
  <si>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</si>
  <si>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</si>
  <si>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</si>
  <si>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</si>
  <si>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</si>
  <si>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</si>
  <si>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</si>
  <si>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</si>
  <si>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</si>
  <si>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</si>
  <si>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</si>
  <si>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</si>
  <si>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</si>
  <si>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</si>
  <si>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</si>
  <si>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</si>
  <si>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</si>
  <si>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</si>
  <si>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</si>
  <si>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</si>
  <si>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</si>
  <si>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</si>
  <si>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</si>
  <si>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</si>
  <si>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</si>
  <si>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</si>
  <si>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</si>
  <si>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</si>
  <si>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</si>
  <si>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</si>
  <si>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</si>
  <si>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</si>
  <si>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</si>
  <si>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</si>
  <si>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</si>
  <si>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</si>
  <si>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</si>
  <si>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</si>
  <si>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</si>
  <si>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</si>
  <si>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</si>
  <si>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</si>
  <si>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</si>
  <si>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</si>
  <si>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</si>
  <si>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</si>
  <si>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</si>
  <si>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</si>
  <si>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</si>
  <si>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</si>
  <si>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</si>
  <si>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</si>
  <si>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</si>
  <si>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</si>
  <si>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</si>
  <si>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</si>
  <si>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</si>
  <si>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</si>
  <si>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</si>
  <si>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</si>
  <si>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</si>
  <si>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</si>
  <si>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</si>
  <si>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</si>
  <si>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</si>
  <si>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</si>
  <si>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</si>
  <si>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</si>
  <si>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</si>
  <si>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</si>
  <si>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</si>
  <si>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</si>
  <si>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</si>
  <si>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</si>
  <si>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</si>
  <si>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</si>
  <si>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</si>
  <si>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</si>
  <si>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</si>
  <si>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</si>
  <si>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</si>
  <si>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</si>
  <si>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</si>
  <si>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</si>
  <si>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</si>
  <si>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</si>
  <si>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</si>
  <si>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</si>
  <si>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</si>
  <si>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</si>
  <si>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</si>
  <si>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</si>
  <si>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</si>
  <si>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</si>
  <si>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</si>
  <si>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</si>
  <si>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</si>
  <si>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</si>
  <si>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</si>
  <si>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</si>
  <si>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</si>
  <si>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</si>
  <si>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</si>
  <si>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</si>
  <si>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</si>
  <si>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</si>
  <si>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</si>
  <si>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</si>
  <si>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</si>
  <si>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</si>
  <si>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</si>
  <si>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</si>
  <si>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</si>
  <si>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</si>
  <si>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</si>
  <si>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</si>
  <si>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</si>
  <si>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</si>
  <si>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</si>
  <si>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</si>
  <si>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</si>
  <si>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</si>
  <si>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</si>
  <si>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</si>
  <si>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</si>
  <si>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</si>
  <si>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</si>
  <si>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</si>
  <si>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</si>
  <si>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</si>
  <si>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</si>
  <si>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</si>
  <si>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</si>
  <si>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</si>
  <si>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</si>
  <si>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</si>
  <si>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</si>
  <si>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</si>
  <si>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</si>
  <si>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</si>
  <si>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</si>
  <si>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</si>
  <si>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</si>
  <si>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</si>
  <si>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</si>
  <si>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</si>
  <si>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</si>
  <si>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</si>
  <si>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</si>
  <si>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</si>
  <si>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</si>
  <si>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</si>
  <si>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</si>
  <si>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</si>
  <si>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</si>
  <si>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</si>
  <si>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</si>
  <si>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</si>
  <si>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</si>
  <si>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</si>
  <si>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</si>
  <si>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</si>
  <si>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</si>
  <si>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</si>
  <si>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</si>
  <si>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</si>
  <si>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</si>
  <si>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</si>
  <si>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</si>
  <si>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</si>
  <si>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</si>
  <si>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</si>
  <si>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</si>
  <si>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</si>
  <si>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</si>
  <si>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</si>
  <si>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</si>
  <si>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</si>
  <si>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</si>
  <si>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</si>
  <si>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</si>
  <si>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</si>
  <si>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</si>
  <si>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</si>
  <si>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</si>
  <si>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</si>
  <si>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</si>
  <si>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</si>
  <si>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</si>
  <si>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</si>
  <si>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</si>
  <si>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</si>
  <si>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</si>
  <si>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</si>
  <si>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</si>
  <si>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</si>
  <si>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</si>
  <si>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</si>
  <si>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</si>
  <si>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</si>
  <si>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</si>
  <si>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</si>
  <si>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</si>
  <si>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</si>
  <si>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</si>
  <si>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</si>
  <si>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</si>
  <si>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</si>
  <si>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</si>
  <si>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</si>
  <si>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</si>
  <si>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</si>
  <si>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</si>
  <si>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</si>
  <si>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</si>
  <si>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</si>
  <si>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</si>
  <si>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</si>
  <si>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</si>
  <si>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</si>
  <si>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</si>
  <si>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</si>
  <si>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</si>
  <si>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</si>
  <si>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</si>
  <si>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</si>
  <si>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</si>
  <si>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</si>
  <si>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</si>
  <si>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</si>
  <si>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</si>
  <si>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</si>
  <si>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</si>
  <si>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</si>
  <si>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</si>
  <si>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</si>
  <si>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</si>
  <si>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</si>
  <si>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</si>
  <si>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</si>
  <si>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</si>
  <si>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</si>
  <si>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</si>
  <si>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</si>
  <si>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</si>
  <si>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</si>
  <si>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</si>
  <si>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</si>
  <si>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</si>
  <si>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</si>
  <si>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</si>
  <si>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</si>
  <si>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</si>
  <si>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</si>
  <si>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</si>
  <si>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</si>
  <si>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</si>
  <si>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</si>
  <si>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</si>
  <si>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</si>
  <si>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</si>
  <si>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</si>
  <si>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</si>
  <si>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</si>
  <si>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</si>
  <si>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</si>
  <si>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</si>
  <si>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</si>
  <si>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</si>
  <si>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</si>
  <si>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</si>
  <si>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</si>
  <si>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</si>
  <si>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</si>
  <si>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</si>
  <si>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</si>
  <si>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</si>
  <si>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</si>
  <si>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</si>
  <si>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</si>
  <si>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</si>
  <si>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</si>
  <si>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</si>
  <si>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</si>
  <si>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</si>
  <si>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</si>
  <si>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</si>
  <si>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</si>
  <si>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</si>
  <si>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</si>
  <si>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</si>
  <si>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</si>
  <si>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</si>
  <si>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</si>
  <si>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</si>
  <si>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</si>
  <si>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</si>
  <si>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</si>
  <si>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</si>
  <si>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</si>
  <si>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</si>
  <si>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</si>
  <si>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</si>
  <si>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</si>
  <si>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</si>
  <si>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</si>
  <si>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</si>
  <si>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</si>
  <si>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</si>
  <si>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</si>
  <si>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</si>
  <si>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</si>
  <si>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</si>
  <si>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</si>
  <si>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</si>
  <si>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</si>
  <si>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</si>
  <si>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</si>
  <si>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</si>
  <si>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</si>
  <si>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</si>
  <si>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</si>
  <si>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</si>
  <si>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</si>
  <si>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</si>
  <si>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</si>
  <si>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</si>
  <si>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</si>
  <si>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</si>
  <si>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</si>
  <si>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</si>
  <si>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</si>
  <si>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</si>
  <si>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</si>
  <si>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</si>
  <si>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</si>
  <si>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</si>
  <si>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</si>
  <si>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</si>
  <si>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</si>
  <si>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</si>
  <si>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</si>
  <si>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</si>
  <si>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</si>
  <si>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</si>
  <si>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</si>
  <si>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</si>
  <si>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</si>
  <si>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</si>
  <si>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</si>
  <si>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</si>
  <si>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</si>
  <si>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</si>
  <si>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</si>
  <si>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</si>
  <si>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</si>
  <si>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</si>
  <si>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</si>
  <si>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</si>
  <si>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</si>
  <si>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</si>
  <si>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</si>
  <si>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</si>
  <si>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</si>
  <si>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</si>
  <si>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</si>
  <si>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</si>
  <si>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</si>
  <si>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</si>
  <si>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</si>
  <si>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</si>
  <si>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</si>
  <si>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</si>
  <si>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</si>
  <si>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</si>
  <si>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</si>
  <si>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</si>
  <si>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</si>
  <si>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</si>
  <si>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</si>
  <si>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</si>
  <si>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</si>
  <si>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</si>
  <si>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</si>
  <si>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</si>
  <si>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</si>
  <si>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</si>
  <si>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</si>
  <si>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</si>
  <si>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</si>
  <si>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</si>
  <si>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</si>
  <si>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</si>
  <si>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</si>
  <si>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</si>
  <si>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</si>
  <si>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</si>
  <si>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</si>
  <si>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</si>
  <si>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</si>
  <si>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</si>
  <si>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</si>
  <si>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</si>
  <si>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</si>
  <si>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</si>
  <si>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</si>
  <si>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</si>
  <si>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</si>
  <si>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</si>
  <si>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</si>
  <si>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</si>
  <si>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</si>
  <si>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</si>
  <si>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</si>
  <si>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</si>
  <si>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</si>
  <si>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</si>
  <si>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</si>
  <si>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</si>
  <si>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</si>
  <si>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</si>
  <si>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</si>
  <si>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</si>
  <si>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</si>
  <si>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</si>
  <si>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</si>
  <si>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</si>
  <si>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</si>
  <si>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</si>
  <si>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</si>
  <si>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</si>
  <si>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</si>
  <si>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</si>
  <si>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</si>
  <si>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</si>
  <si>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</si>
  <si>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</si>
  <si>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</si>
  <si>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</si>
  <si>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</si>
  <si>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</si>
  <si>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</si>
  <si>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</si>
  <si>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</si>
  <si>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</si>
  <si>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</si>
  <si>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</si>
  <si>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</si>
  <si>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</si>
  <si>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</si>
  <si>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</si>
  <si>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</si>
  <si>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</si>
  <si>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</si>
  <si>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</si>
  <si>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</si>
  <si>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</si>
  <si>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</si>
  <si>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</si>
  <si>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</si>
  <si>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</si>
  <si>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</si>
  <si>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</si>
  <si>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</si>
  <si>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</si>
  <si>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</si>
  <si>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</si>
  <si>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</si>
  <si>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</si>
  <si>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</si>
  <si>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</si>
  <si>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</si>
  <si>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</si>
  <si>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</si>
  <si>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</si>
  <si>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</si>
  <si>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</si>
  <si>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</si>
  <si>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</si>
  <si>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</si>
  <si>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</si>
  <si>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</si>
  <si>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</si>
  <si>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</si>
  <si>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</si>
  <si>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</si>
  <si>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</si>
  <si>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</si>
  <si>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</si>
  <si>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</si>
  <si>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</si>
  <si>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</si>
  <si>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</si>
  <si>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</si>
  <si>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</si>
  <si>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</si>
  <si>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</si>
  <si>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</si>
  <si>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</si>
  <si>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</si>
  <si>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</si>
  <si>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</si>
  <si>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</si>
  <si>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</si>
  <si>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</si>
  <si>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</si>
  <si>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</si>
  <si>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</si>
  <si>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</si>
  <si>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</si>
  <si>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</si>
  <si>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</si>
  <si>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</si>
  <si>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</si>
  <si>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</si>
  <si>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</si>
  <si>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</si>
  <si>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</si>
  <si>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</si>
  <si>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</si>
  <si>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</si>
  <si>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</si>
  <si>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</si>
  <si>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</si>
  <si>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</si>
  <si>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</si>
  <si>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</si>
  <si>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</si>
  <si>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</si>
  <si>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</si>
  <si>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</si>
  <si>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</si>
  <si>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</si>
  <si>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</si>
  <si>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</si>
  <si>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</si>
  <si>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</si>
  <si>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</si>
  <si>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</si>
  <si>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</si>
  <si>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</si>
  <si>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</si>
  <si>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</si>
  <si>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</si>
  <si>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</si>
  <si>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</si>
  <si>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</si>
  <si>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</si>
  <si>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</si>
  <si>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</si>
  <si>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</si>
  <si>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</si>
  <si>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</si>
  <si>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</si>
  <si>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</si>
  <si>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</si>
  <si>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</si>
  <si>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</si>
  <si>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</si>
  <si>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</si>
  <si>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</si>
  <si>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</si>
  <si>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</si>
  <si>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</si>
  <si>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</si>
  <si>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</si>
  <si>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</si>
  <si>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</si>
  <si>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</si>
  <si>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</si>
  <si>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</si>
  <si>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</si>
  <si>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</si>
  <si>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</si>
  <si>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</si>
  <si>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</si>
  <si>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</si>
  <si>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</si>
  <si>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</si>
  <si>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</si>
  <si>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</si>
  <si>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</si>
  <si>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</si>
  <si>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</si>
  <si>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</si>
  <si>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</si>
  <si>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</si>
  <si>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</si>
  <si>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</si>
  <si>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</si>
  <si>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</si>
  <si>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</si>
  <si>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</si>
  <si>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</si>
  <si>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</si>
  <si>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</si>
  <si>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</si>
  <si>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</si>
  <si>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</si>
  <si>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</si>
  <si>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</si>
  <si>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</si>
  <si>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</si>
  <si>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</si>
  <si>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</si>
  <si>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</si>
  <si>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</si>
  <si>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</si>
  <si>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</si>
  <si>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</si>
  <si>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</si>
  <si>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</si>
  <si>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</si>
  <si>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</si>
  <si>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</si>
  <si>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</si>
  <si>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</si>
  <si>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</si>
  <si>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</si>
  <si>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</si>
  <si>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</si>
  <si>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</si>
  <si>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</si>
  <si>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</si>
  <si>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</si>
  <si>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</si>
  <si>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</si>
  <si>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</si>
  <si>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</si>
  <si>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</si>
  <si>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</si>
  <si>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</si>
  <si>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</si>
  <si>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</si>
  <si>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</si>
  <si>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</si>
  <si>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</si>
  <si>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</si>
  <si>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</si>
  <si>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</si>
  <si>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</si>
  <si>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</si>
  <si>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</si>
  <si>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</si>
  <si>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</si>
  <si>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</si>
  <si>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</si>
  <si>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</si>
  <si>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</si>
  <si>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</si>
  <si>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</si>
  <si>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</si>
  <si>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</si>
  <si>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</si>
  <si>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</si>
  <si>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</si>
  <si>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</si>
  <si>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</si>
  <si>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</si>
  <si>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</si>
  <si>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</si>
  <si>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</si>
  <si>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</si>
  <si>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</si>
  <si>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</si>
  <si>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</si>
  <si>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</si>
  <si>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</si>
  <si>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</si>
  <si>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</si>
  <si>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</si>
  <si>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</si>
  <si>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</si>
  <si>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</si>
  <si>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</si>
  <si>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</si>
  <si>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</si>
  <si>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</si>
  <si>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</si>
  <si>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</si>
  <si>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</si>
  <si>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</si>
  <si>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</si>
  <si>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</si>
  <si>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</si>
  <si>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</si>
  <si>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</si>
  <si>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</si>
  <si>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</si>
  <si>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</si>
  <si>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</si>
  <si>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</si>
  <si>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</si>
  <si>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</si>
  <si>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</si>
  <si>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</si>
  <si>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</si>
  <si>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</si>
  <si>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</si>
  <si>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</si>
  <si>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</si>
  <si>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</si>
  <si>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</si>
  <si>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</si>
  <si>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</si>
  <si>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</si>
  <si>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</si>
  <si>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</si>
  <si>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</si>
  <si>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</si>
  <si>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</si>
  <si>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</si>
  <si>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</si>
  <si>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</si>
  <si>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</si>
  <si>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</si>
  <si>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</si>
  <si>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</si>
  <si>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</si>
  <si>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</si>
  <si>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</si>
  <si>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</si>
  <si>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</si>
  <si>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</si>
  <si>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</si>
  <si>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</si>
  <si>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</si>
  <si>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</si>
  <si>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</si>
  <si>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</si>
  <si>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</si>
  <si>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</si>
  <si>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</si>
  <si>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</si>
  <si>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</si>
  <si>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</si>
  <si>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</si>
  <si>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</si>
  <si>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</si>
  <si>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</si>
  <si>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</si>
  <si>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</si>
  <si>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</si>
  <si>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</si>
  <si>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</si>
  <si>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</si>
  <si>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</si>
  <si>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</si>
  <si>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</si>
  <si>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</si>
  <si>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</si>
  <si>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</si>
  <si>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</si>
  <si>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</si>
  <si>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</si>
  <si>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</si>
  <si>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</si>
  <si>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</si>
  <si>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</si>
  <si>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</si>
  <si>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</si>
  <si>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</si>
  <si>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</si>
  <si>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</si>
  <si>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</si>
  <si>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</si>
  <si>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</si>
  <si>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</si>
  <si>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</si>
  <si>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</si>
  <si>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</si>
  <si>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</si>
  <si>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</si>
  <si>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</si>
  <si>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</si>
  <si>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</si>
  <si>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</si>
  <si>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</si>
  <si>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</si>
  <si>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</si>
  <si>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</si>
  <si>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</si>
  <si>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</si>
  <si>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</si>
  <si>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</si>
  <si>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</si>
  <si>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</si>
  <si>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</si>
  <si>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</si>
  <si>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</si>
  <si>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</si>
  <si>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</si>
  <si>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</si>
  <si>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</si>
  <si>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</si>
  <si>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</si>
  <si>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</si>
  <si>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</si>
  <si>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</si>
  <si>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</si>
  <si>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</si>
  <si>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</si>
  <si>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</si>
  <si>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</si>
  <si>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</si>
  <si>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</si>
  <si>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</si>
  <si>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</si>
  <si>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</si>
  <si>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</si>
  <si>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</si>
  <si>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</si>
  <si>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</si>
  <si>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</si>
  <si>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</si>
  <si>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</si>
  <si>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</si>
  <si>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</si>
  <si>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</si>
  <si>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</si>
  <si>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</si>
  <si>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</si>
  <si>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</si>
  <si>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</si>
  <si>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</si>
  <si>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</si>
  <si>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</si>
  <si>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</si>
  <si>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</si>
  <si>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</si>
  <si>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</si>
  <si>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</si>
  <si>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</si>
  <si>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</si>
  <si>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</si>
  <si>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</si>
  <si>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</si>
  <si>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</si>
  <si>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</si>
  <si>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</si>
  <si>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</si>
  <si>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</si>
  <si>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</si>
  <si>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</si>
  <si>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</si>
  <si>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</si>
  <si>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</si>
  <si>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</si>
  <si>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</si>
  <si>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</si>
  <si>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</si>
  <si>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</si>
  <si>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</si>
  <si>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</si>
  <si>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</si>
  <si>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</si>
  <si>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</si>
  <si>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</si>
  <si>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</si>
  <si>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</si>
  <si>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</si>
  <si>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</si>
  <si>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</si>
  <si>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</si>
  <si>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</si>
  <si>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</si>
  <si>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</si>
  <si>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</si>
  <si>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</si>
  <si>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</si>
  <si>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</si>
  <si>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</si>
  <si>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</si>
  <si>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</si>
  <si>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</si>
  <si>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</si>
  <si>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</si>
  <si>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</si>
  <si>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</si>
  <si>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</si>
  <si>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</si>
  <si>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</si>
  <si>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</si>
  <si>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</si>
  <si>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</si>
  <si>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</si>
  <si>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</si>
  <si>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</si>
  <si>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</si>
  <si>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</si>
  <si>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</si>
  <si>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</si>
  <si>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</si>
  <si>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</si>
  <si>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</si>
  <si>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</si>
  <si>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</si>
  <si>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</si>
  <si>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</si>
  <si>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</si>
  <si>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</si>
  <si>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</si>
  <si>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</si>
  <si>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</si>
  <si>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</si>
  <si>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</si>
  <si>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</si>
  <si>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</si>
  <si>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</si>
  <si>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</si>
  <si>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</si>
  <si>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</si>
  <si>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</si>
  <si>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</si>
  <si>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</si>
  <si>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</si>
  <si>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</si>
  <si>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</si>
  <si>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</si>
  <si>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</si>
  <si>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</si>
  <si>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</si>
  <si>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</si>
  <si>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</si>
  <si>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</si>
  <si>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</si>
  <si>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</si>
  <si>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</si>
  <si>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</si>
  <si>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</si>
  <si>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</si>
  <si>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</si>
  <si>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</si>
  <si>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</si>
  <si>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</si>
  <si>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</si>
  <si>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</si>
  <si>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</si>
  <si>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</si>
  <si>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</si>
  <si>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</si>
  <si>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</si>
  <si>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</si>
  <si>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</si>
  <si>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</si>
  <si>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</si>
  <si>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</si>
  <si>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</si>
  <si>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</si>
  <si>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</si>
  <si>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</si>
  <si>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</si>
  <si>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</si>
  <si>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</si>
  <si>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</si>
  <si>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</si>
  <si>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</si>
  <si>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</si>
  <si>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</si>
  <si>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</si>
  <si>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</si>
  <si>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</si>
  <si>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</si>
  <si>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</si>
  <si>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</si>
  <si>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</si>
  <si>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</si>
  <si>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</si>
  <si>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</si>
  <si>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</si>
  <si>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</si>
  <si>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</si>
  <si>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</si>
  <si>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</si>
  <si>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</si>
  <si>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</si>
  <si>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</si>
  <si>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</si>
  <si>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</si>
  <si>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</si>
  <si>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</si>
  <si>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</si>
  <si>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</si>
  <si>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</si>
  <si>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</si>
  <si>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</si>
  <si>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</si>
  <si>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</si>
  <si>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</si>
  <si>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</si>
  <si>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</si>
  <si>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</si>
  <si>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</si>
  <si>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</si>
  <si>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</si>
  <si>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</si>
  <si>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</si>
  <si>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</si>
  <si>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</si>
  <si>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</si>
  <si>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</si>
  <si>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</si>
  <si>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</si>
  <si>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</si>
  <si>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</si>
  <si>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</si>
  <si>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</si>
  <si>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</si>
  <si>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</si>
  <si>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</si>
  <si>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</si>
  <si>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</si>
  <si>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</si>
  <si>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</si>
  <si>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</si>
  <si>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</si>
  <si>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</si>
  <si>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</si>
  <si>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</si>
  <si>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</si>
  <si>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</si>
  <si>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</si>
  <si>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</si>
  <si>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</si>
  <si>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</si>
  <si>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</si>
  <si>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</si>
  <si>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</si>
  <si>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</si>
  <si>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</si>
  <si>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</si>
  <si>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</si>
  <si>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</si>
  <si>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</si>
  <si>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</si>
  <si>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</si>
  <si>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</si>
  <si>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</si>
  <si>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</si>
  <si>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</si>
  <si>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</si>
  <si>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</si>
  <si>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</si>
  <si>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</si>
  <si>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</si>
  <si>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</si>
  <si>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</si>
  <si>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</si>
  <si>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</si>
  <si>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</si>
  <si>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</si>
  <si>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</si>
  <si>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</si>
  <si>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</si>
  <si>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</si>
  <si>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</si>
  <si>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</si>
  <si>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</si>
  <si>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</si>
  <si>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</si>
  <si>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</si>
  <si>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</si>
  <si>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</si>
  <si>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</si>
  <si>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</si>
  <si>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</si>
  <si>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</si>
  <si>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</si>
  <si>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</si>
  <si>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</si>
  <si>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</si>
  <si>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</si>
  <si>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</si>
  <si>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</si>
  <si>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</si>
  <si>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</si>
  <si>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</si>
  <si>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</si>
  <si>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</si>
  <si>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</si>
  <si>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</si>
  <si>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</si>
  <si>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</si>
  <si>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</si>
  <si>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</si>
  <si>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</si>
  <si>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</si>
  <si>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</si>
  <si>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</si>
  <si>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</si>
  <si>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</si>
  <si>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</si>
  <si>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</si>
  <si>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</si>
  <si>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</si>
  <si>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</si>
  <si>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</si>
  <si>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</si>
  <si>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</si>
  <si>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</si>
  <si>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</si>
  <si>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</si>
  <si>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</si>
  <si>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</si>
  <si>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</si>
  <si>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</si>
  <si>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</si>
  <si>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</si>
  <si>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</si>
  <si>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</si>
  <si>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</si>
  <si>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</si>
  <si>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</si>
  <si>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</si>
  <si>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</si>
  <si>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</si>
  <si>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</si>
  <si>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</si>
  <si>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</si>
  <si>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</si>
  <si>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</si>
  <si>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</si>
  <si>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</si>
  <si>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</si>
  <si>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</si>
  <si>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</si>
  <si>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</si>
  <si>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</si>
  <si>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</si>
  <si>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</si>
  <si>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</si>
  <si>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</si>
  <si>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</si>
  <si>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</si>
  <si>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</si>
  <si>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</si>
  <si>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</si>
  <si>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</si>
  <si>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</si>
  <si>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</si>
  <si>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</si>
  <si>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</si>
  <si>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</si>
  <si>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</si>
  <si>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</si>
  <si>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</si>
  <si>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</si>
  <si>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</si>
  <si>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</si>
  <si>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</si>
  <si>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</si>
  <si>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</si>
  <si>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</si>
  <si>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</si>
  <si>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</si>
  <si>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</si>
  <si>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</si>
  <si>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</si>
  <si>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</si>
  <si>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</si>
  <si>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</si>
  <si>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</si>
  <si>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</si>
  <si>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</si>
  <si>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</si>
  <si>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</si>
  <si>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</si>
  <si>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</si>
  <si>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</si>
  <si>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</si>
  <si>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</si>
  <si>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</si>
  <si>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</si>
  <si>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</si>
  <si>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</si>
  <si>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</si>
  <si>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</si>
  <si>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</si>
  <si>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</si>
  <si>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</si>
  <si>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</si>
  <si>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</si>
  <si>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</si>
  <si>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</si>
  <si>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</si>
  <si>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</si>
  <si>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</si>
  <si>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</si>
  <si>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</si>
  <si>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</si>
  <si>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</si>
  <si>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</si>
  <si>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</si>
  <si>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</si>
  <si>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</si>
  <si>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</si>
  <si>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</si>
  <si>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</si>
  <si>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</si>
  <si>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</si>
  <si>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</si>
  <si>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</si>
  <si>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</si>
  <si>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</si>
  <si>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</si>
  <si>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</si>
  <si>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</si>
  <si>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</si>
  <si>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</si>
  <si>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</si>
  <si>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</si>
  <si>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</si>
  <si>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</si>
  <si>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</si>
  <si>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</si>
  <si>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</si>
  <si>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</si>
  <si>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</si>
  <si>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</si>
  <si>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</si>
  <si>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</si>
  <si>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</si>
  <si>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</si>
  <si>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</si>
  <si>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</si>
  <si>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</si>
  <si>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</si>
  <si>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</si>
  <si>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</si>
  <si>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</si>
  <si>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</si>
  <si>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</si>
  <si>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</si>
  <si>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</si>
  <si>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</si>
  <si>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</si>
  <si>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</si>
  <si>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</si>
  <si>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</si>
  <si>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</si>
  <si>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</si>
  <si>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</si>
  <si>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</si>
  <si>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</si>
  <si>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</si>
  <si>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</si>
  <si>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</si>
  <si>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</si>
  <si>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</si>
  <si>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</si>
  <si>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</si>
  <si>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</si>
  <si>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</si>
  <si>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</si>
  <si>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</si>
  <si>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</si>
  <si>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</si>
  <si>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</si>
  <si>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</si>
  <si>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</si>
  <si>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</si>
  <si>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</si>
  <si>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</si>
  <si>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</si>
  <si>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</si>
  <si>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</si>
  <si>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</si>
  <si>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</si>
  <si>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</si>
  <si>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</si>
  <si>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</si>
  <si>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</si>
  <si>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</si>
  <si>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</si>
  <si>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</si>
  <si>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</si>
  <si>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</si>
  <si>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</si>
  <si>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</si>
  <si>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</si>
  <si>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</si>
  <si>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</si>
  <si>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</si>
  <si>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</si>
  <si>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</si>
  <si>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</si>
  <si>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</si>
  <si>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</si>
  <si>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</si>
  <si>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</si>
  <si>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</si>
  <si>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</si>
  <si>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</si>
  <si>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</si>
  <si>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</si>
  <si>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</si>
  <si>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</si>
  <si>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</si>
  <si>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</si>
  <si>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</si>
  <si>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</si>
  <si>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</si>
  <si>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</si>
  <si>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</si>
  <si>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</si>
  <si>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</si>
  <si>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</si>
  <si>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</si>
  <si>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</si>
  <si>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</si>
  <si>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</si>
  <si>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</si>
  <si>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</si>
  <si>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</si>
  <si>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</si>
  <si>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</si>
  <si>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</si>
  <si>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</si>
  <si>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</si>
  <si>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</si>
  <si>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</si>
  <si>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</si>
  <si>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</si>
  <si>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</si>
  <si>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</si>
  <si>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</si>
  <si>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</si>
  <si>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</si>
  <si>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</si>
  <si>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</si>
  <si>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</si>
  <si>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</si>
  <si>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</si>
  <si>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</si>
  <si>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</si>
  <si>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</si>
  <si>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</si>
  <si>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</si>
  <si>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</si>
  <si>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</si>
  <si>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</si>
  <si>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</si>
  <si>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</si>
  <si>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</si>
  <si>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</si>
  <si>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</si>
  <si>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</si>
  <si>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</si>
  <si>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</si>
  <si>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</si>
  <si>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</si>
  <si>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</si>
  <si>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</si>
  <si>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</si>
  <si>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</si>
  <si>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</si>
  <si>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</si>
  <si>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</si>
  <si>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</si>
  <si>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</si>
  <si>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</si>
  <si>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</si>
  <si>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</si>
  <si>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</si>
  <si>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</si>
  <si>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</si>
  <si>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</si>
  <si>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</si>
  <si>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</si>
  <si>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</si>
  <si>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</si>
  <si>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</si>
  <si>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</si>
  <si>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</si>
  <si>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</si>
  <si>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</si>
  <si>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</si>
  <si>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</si>
  <si>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</si>
  <si>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</si>
  <si>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</si>
  <si>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</si>
  <si>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</si>
  <si>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</si>
  <si>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</si>
  <si>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</si>
  <si>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</si>
  <si>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</si>
  <si>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</si>
  <si>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</si>
  <si>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</si>
  <si>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</si>
  <si>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</si>
  <si>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</si>
  <si>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</si>
  <si>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</si>
  <si>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</si>
  <si>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</si>
  <si>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</si>
  <si>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</si>
  <si>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</si>
  <si>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</si>
  <si>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</si>
  <si>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</si>
  <si>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</si>
  <si>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</si>
  <si>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</si>
  <si>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</si>
  <si>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</si>
  <si>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</si>
  <si>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</si>
  <si>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</si>
  <si>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</si>
  <si>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</si>
  <si>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</si>
  <si>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</si>
  <si>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</si>
  <si>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</si>
  <si>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</si>
  <si>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</si>
  <si>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</si>
  <si>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</si>
  <si>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</si>
  <si>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</si>
  <si>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</si>
  <si>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</si>
  <si>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</si>
  <si>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</si>
  <si>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</si>
  <si>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</si>
  <si>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</si>
  <si>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</si>
  <si>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</si>
  <si>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</si>
  <si>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</si>
  <si>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</si>
  <si>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</si>
  <si>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</si>
  <si>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</si>
  <si>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</si>
  <si>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</si>
  <si>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</si>
  <si>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</si>
  <si>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</si>
  <si>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</si>
  <si>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</si>
  <si>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</si>
  <si>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</si>
  <si>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</si>
  <si>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</si>
  <si>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</si>
  <si>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</si>
  <si>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</si>
  <si>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</si>
  <si>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</si>
  <si>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</si>
  <si>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</si>
  <si>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</si>
  <si>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</si>
  <si>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</si>
  <si>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</si>
  <si>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</si>
  <si>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</si>
  <si>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</si>
  <si>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</si>
  <si>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</si>
  <si>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</si>
  <si>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</si>
  <si>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</si>
  <si>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</si>
  <si>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</si>
  <si>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</si>
  <si>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</si>
  <si>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</si>
  <si>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</si>
  <si>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</si>
  <si>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</si>
  <si>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</si>
  <si>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</si>
  <si>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</si>
  <si>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</si>
  <si>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</si>
  <si>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</si>
  <si>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</si>
  <si>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</si>
  <si>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</si>
  <si>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</si>
  <si>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</si>
  <si>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</si>
  <si>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</si>
  <si>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</si>
  <si>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</si>
  <si>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</si>
  <si>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</si>
  <si>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</si>
  <si>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</si>
  <si>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</si>
  <si>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</si>
  <si>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</si>
  <si>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</si>
  <si>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</si>
  <si>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</si>
  <si>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</si>
  <si>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</si>
  <si>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</si>
  <si>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</si>
  <si>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</si>
  <si>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</si>
  <si>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</si>
  <si>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</si>
  <si>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</si>
  <si>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</si>
  <si>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</si>
  <si>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</si>
  <si>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</si>
  <si>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</si>
  <si>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</si>
  <si>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</si>
  <si>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</si>
  <si>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</si>
  <si>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</si>
  <si>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</si>
  <si>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</si>
  <si>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</si>
  <si>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</si>
  <si>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</si>
  <si>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</si>
  <si>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</si>
  <si>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</si>
  <si>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</si>
  <si>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</si>
  <si>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</si>
  <si>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</si>
  <si>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</si>
  <si>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</si>
  <si>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</si>
  <si>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</si>
  <si>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</si>
  <si>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</si>
  <si>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</si>
  <si>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</si>
  <si>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</si>
  <si>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</si>
  <si>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</si>
  <si>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</si>
  <si>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</si>
  <si>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</si>
  <si>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</si>
  <si>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</si>
  <si>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</si>
  <si>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</si>
  <si>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</si>
  <si>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</si>
  <si>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</si>
  <si>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</si>
  <si>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</si>
  <si>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</si>
  <si>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</si>
  <si>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</si>
  <si>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</si>
  <si>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</si>
  <si>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</si>
  <si>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</si>
  <si>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</si>
  <si>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</si>
  <si>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</si>
  <si>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</si>
  <si>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</si>
  <si>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</si>
  <si>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</si>
  <si>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</si>
  <si>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</si>
  <si>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</si>
  <si>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</si>
  <si>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</si>
  <si>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</si>
  <si>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</si>
  <si>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</si>
  <si>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</si>
  <si>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</si>
  <si>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</si>
  <si>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</si>
  <si>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</si>
  <si>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</si>
  <si>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</si>
  <si>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</si>
  <si>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</si>
  <si>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</si>
  <si>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</si>
  <si>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</si>
  <si>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</si>
  <si>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</si>
  <si>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</si>
  <si>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</si>
  <si>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</si>
  <si>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</si>
  <si>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</si>
  <si>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</si>
  <si>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</si>
  <si>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</si>
  <si>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</si>
  <si>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</si>
  <si>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</si>
  <si>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</si>
  <si>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</si>
  <si>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</si>
  <si>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</si>
  <si>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</si>
  <si>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</si>
  <si>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</si>
  <si>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</si>
  <si>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</si>
  <si>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</si>
  <si>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</si>
  <si>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</si>
  <si>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</si>
  <si>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</si>
  <si>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</si>
  <si>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</si>
  <si>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</si>
  <si>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</si>
  <si>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</si>
  <si>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</si>
  <si>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</si>
  <si>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</si>
  <si>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</si>
  <si>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</si>
  <si>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</si>
  <si>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</si>
  <si>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</si>
  <si>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</si>
  <si>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</si>
  <si>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</si>
  <si>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</si>
  <si>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</si>
  <si>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</si>
  <si>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</si>
  <si>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</si>
  <si>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</si>
  <si>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</si>
  <si>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</si>
  <si>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</si>
  <si>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</si>
  <si>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</si>
  <si>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</si>
  <si>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</si>
  <si>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</si>
  <si>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</si>
  <si>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</si>
  <si>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</si>
  <si>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</si>
  <si>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</si>
  <si>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</si>
  <si>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</si>
  <si>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</si>
  <si>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</si>
  <si>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</si>
  <si>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</si>
  <si>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</si>
  <si>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</si>
  <si>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</si>
  <si>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</si>
  <si>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</si>
  <si>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</si>
  <si>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</si>
  <si>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</si>
  <si>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</si>
  <si>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</si>
  <si>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</si>
  <si>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</si>
  <si>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</si>
  <si>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</si>
  <si>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</si>
  <si>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</si>
  <si>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</si>
  <si>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</si>
  <si>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</si>
  <si>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</si>
  <si>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</si>
  <si>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</si>
  <si>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</si>
  <si>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</si>
  <si>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</si>
  <si>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</si>
  <si>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</si>
  <si>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</si>
  <si>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</si>
  <si>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</si>
  <si>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</si>
  <si>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</si>
  <si>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</si>
  <si>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</si>
  <si>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</si>
  <si>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</si>
  <si>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</si>
  <si>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</si>
  <si>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</si>
  <si>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</si>
  <si>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</si>
  <si>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</si>
  <si>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</si>
  <si>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</si>
  <si>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</si>
  <si>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</si>
  <si>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</si>
  <si>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</si>
  <si>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</si>
  <si>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</si>
  <si>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</si>
  <si>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</si>
  <si>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</si>
  <si>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</si>
  <si>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</si>
  <si>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</si>
  <si>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</si>
  <si>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</si>
  <si>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</si>
  <si>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</si>
  <si>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</si>
  <si>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</si>
  <si>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</si>
  <si>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</si>
  <si>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</si>
  <si>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</si>
  <si>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</si>
  <si>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</si>
  <si>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</si>
  <si>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</si>
  <si>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</si>
  <si>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</si>
  <si>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</si>
  <si>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</si>
  <si>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</si>
  <si>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</si>
  <si>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</si>
  <si>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</si>
  <si>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</si>
  <si>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</si>
  <si>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</si>
  <si>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</si>
  <si>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</si>
  <si>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</si>
  <si>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</si>
  <si>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</si>
  <si>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</si>
  <si>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</si>
  <si>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</si>
  <si>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</si>
  <si>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</si>
  <si>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</si>
  <si>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</si>
  <si>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</si>
  <si>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</si>
  <si>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</si>
  <si>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</si>
  <si>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</si>
  <si>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</si>
  <si>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</si>
  <si>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</si>
  <si>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</si>
  <si>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</si>
  <si>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</si>
  <si>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</si>
  <si>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</si>
  <si>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</si>
  <si>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</si>
  <si>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</si>
  <si>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</si>
  <si>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</si>
  <si>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</si>
  <si>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</si>
  <si>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</si>
  <si>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</si>
  <si>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</si>
  <si>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</si>
  <si>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</si>
  <si>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</si>
  <si>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</si>
  <si>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</si>
  <si>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</si>
  <si>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</si>
  <si>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</si>
  <si>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</si>
  <si>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</si>
  <si>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</si>
  <si>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</si>
  <si>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</si>
  <si>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</si>
  <si>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</si>
  <si>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</si>
  <si>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</si>
  <si>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</si>
  <si>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</si>
  <si>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</si>
  <si>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</si>
  <si>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</si>
  <si>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</si>
  <si>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</si>
  <si>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</si>
  <si>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</si>
  <si>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</si>
  <si>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</si>
  <si>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</si>
  <si>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</si>
  <si>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</si>
  <si>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</si>
  <si>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</si>
  <si>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</si>
  <si>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</si>
  <si>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</si>
  <si>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</si>
  <si>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</si>
  <si>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</si>
  <si>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</si>
  <si>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</si>
  <si>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</si>
  <si>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</si>
  <si>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</si>
  <si>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</si>
  <si>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</si>
  <si>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</si>
  <si>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</si>
  <si>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</si>
  <si>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</si>
  <si>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</si>
  <si>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</si>
  <si>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</si>
  <si>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</si>
  <si>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</si>
  <si>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</si>
  <si>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</si>
  <si>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</si>
  <si>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</si>
  <si>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</si>
  <si>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</si>
  <si>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</si>
  <si>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</si>
  <si>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</si>
  <si>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</si>
  <si>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</si>
  <si>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</si>
  <si>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</si>
  <si>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</si>
  <si>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</si>
  <si>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</si>
  <si>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</si>
  <si>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</si>
  <si>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</si>
  <si>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</si>
  <si>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</si>
  <si>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</si>
  <si>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</si>
  <si>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</si>
  <si>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</si>
  <si>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</si>
  <si>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</si>
  <si>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</si>
  <si>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</si>
  <si>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</si>
  <si>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</si>
  <si>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</si>
  <si>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</si>
  <si>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</si>
  <si>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</si>
  <si>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</si>
  <si>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</si>
  <si>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</si>
  <si>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</si>
  <si>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</si>
  <si>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</si>
  <si>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</si>
  <si>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</si>
  <si>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</si>
  <si>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</si>
  <si>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</si>
  <si>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</si>
  <si>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</si>
  <si>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</si>
  <si>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</si>
  <si>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</si>
  <si>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</si>
  <si>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</si>
  <si>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</si>
  <si>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</si>
  <si>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</si>
  <si>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</si>
  <si>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</si>
  <si>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</si>
  <si>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</si>
  <si>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</si>
  <si>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</si>
  <si>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</si>
  <si>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</si>
  <si>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</si>
  <si>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</si>
  <si>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</si>
  <si>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</si>
  <si>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</si>
  <si>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</si>
  <si>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</si>
  <si>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</si>
  <si>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</si>
  <si>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</si>
  <si>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</si>
  <si>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</si>
  <si>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</si>
  <si>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</si>
  <si>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</si>
  <si>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</si>
  <si>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</si>
  <si>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</si>
  <si>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</si>
  <si>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</si>
  <si>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</si>
  <si>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</si>
  <si>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</si>
  <si>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</si>
  <si>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</si>
  <si>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</si>
  <si>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</si>
  <si>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</si>
  <si>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</si>
  <si>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</si>
  <si>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</si>
  <si>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</si>
  <si>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</si>
  <si>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</si>
  <si>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</si>
  <si>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</si>
  <si>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</si>
  <si>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</si>
  <si>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</si>
  <si>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</si>
  <si>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</si>
  <si>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</si>
  <si>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</si>
  <si>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</si>
  <si>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</si>
  <si>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</si>
  <si>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</si>
  <si>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</si>
  <si>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</si>
  <si>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</si>
  <si>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</si>
  <si>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</si>
  <si>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</si>
  <si>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</si>
  <si>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</si>
  <si>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</si>
  <si>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</si>
  <si>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</si>
  <si>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</si>
  <si>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</si>
  <si>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</si>
  <si>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</si>
  <si>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</si>
  <si>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</si>
  <si>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</si>
  <si>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</si>
  <si>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</si>
  <si>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</si>
  <si>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</si>
  <si>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</si>
  <si>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</si>
  <si>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</si>
  <si>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</si>
  <si>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</si>
  <si>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</si>
  <si>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</si>
  <si>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</si>
  <si>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</si>
  <si>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</si>
  <si>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</si>
  <si>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</si>
  <si>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</si>
  <si>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</si>
  <si>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</si>
  <si>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</si>
  <si>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</si>
  <si>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</si>
  <si>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</si>
  <si>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</si>
  <si>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</si>
  <si>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</si>
  <si>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</si>
  <si>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</si>
  <si>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</si>
  <si>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</si>
  <si>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</si>
  <si>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</si>
  <si>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</si>
  <si>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</si>
  <si>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</si>
  <si>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</si>
  <si>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</si>
  <si>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</si>
  <si>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</si>
  <si>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</si>
  <si>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</si>
  <si>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</si>
  <si>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</si>
  <si>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</si>
  <si>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</si>
  <si>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</si>
  <si>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</si>
  <si>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</si>
  <si>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</si>
  <si>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</si>
  <si>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</si>
  <si>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</si>
  <si>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</si>
  <si>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</si>
  <si>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</si>
  <si>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</si>
  <si>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</si>
  <si>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</si>
  <si>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</si>
  <si>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</si>
  <si>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</si>
  <si>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</si>
  <si>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</si>
  <si>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</si>
  <si>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</si>
  <si>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</si>
  <si>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</si>
  <si>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</si>
  <si>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</si>
  <si>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</si>
  <si>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</si>
  <si>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</si>
  <si>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</si>
  <si>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</si>
  <si>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</si>
  <si>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</si>
  <si>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</si>
  <si>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</si>
  <si>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</si>
  <si>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</si>
  <si>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</si>
  <si>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</si>
  <si>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</si>
  <si>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</si>
  <si>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</si>
  <si>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</si>
  <si>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</si>
  <si>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</si>
  <si>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</si>
  <si>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</si>
  <si>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</si>
  <si>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</si>
  <si>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</si>
  <si>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</si>
  <si>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</si>
  <si>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</si>
  <si>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</si>
  <si>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</si>
  <si>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</si>
  <si>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</si>
  <si>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</si>
  <si>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</si>
  <si>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</si>
  <si>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</si>
  <si>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</si>
  <si>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</si>
  <si>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</si>
  <si>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</si>
  <si>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</si>
  <si>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</si>
  <si>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</si>
  <si>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</si>
  <si>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</si>
  <si>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</si>
  <si>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</si>
  <si>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</si>
  <si>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</si>
  <si>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</si>
  <si>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</si>
  <si>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</si>
  <si>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</si>
  <si>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</si>
  <si>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</si>
  <si>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</si>
  <si>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</si>
  <si>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</si>
  <si>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</si>
  <si>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</si>
  <si>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</si>
  <si>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</si>
  <si>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</si>
  <si>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</si>
  <si>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</si>
  <si>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</si>
  <si>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</si>
  <si>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</si>
  <si>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</si>
  <si>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</si>
  <si>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</si>
  <si>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</si>
  <si>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</si>
  <si>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</si>
  <si>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</si>
  <si>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</si>
  <si>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</si>
  <si>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</si>
  <si>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</si>
  <si>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</si>
  <si>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</si>
  <si>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</si>
  <si>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</si>
  <si>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</si>
  <si>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</si>
  <si>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</si>
  <si>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</si>
  <si>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</si>
  <si>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</si>
  <si>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</si>
  <si>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</si>
  <si>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</si>
  <si>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</si>
  <si>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</si>
  <si>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</si>
  <si>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</si>
  <si>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</si>
  <si>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</si>
  <si>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</si>
  <si>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</si>
  <si>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</si>
  <si>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</si>
  <si>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</si>
  <si>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</si>
  <si>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</si>
  <si>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</si>
  <si>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</si>
  <si>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</si>
  <si>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</si>
  <si>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</si>
  <si>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</si>
  <si>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</si>
  <si>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</si>
  <si>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</si>
  <si>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</si>
  <si>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</si>
  <si>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</si>
  <si>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</si>
  <si>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</si>
  <si>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</si>
  <si>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</si>
  <si>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</si>
  <si>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</si>
  <si>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</si>
  <si>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</si>
  <si>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</si>
  <si>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</si>
  <si>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</si>
  <si>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</si>
  <si>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</si>
  <si>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</si>
  <si>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</si>
  <si>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</si>
  <si>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</si>
  <si>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</si>
  <si>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</si>
  <si>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</si>
  <si>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</si>
  <si>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</si>
  <si>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</si>
  <si>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</si>
  <si>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</si>
  <si>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</si>
  <si>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</si>
  <si>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</si>
  <si>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</si>
  <si>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</si>
  <si>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</si>
  <si>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</si>
  <si>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</si>
  <si>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</si>
  <si>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</si>
  <si>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</si>
  <si>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</si>
  <si>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</si>
  <si>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</si>
  <si>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</si>
  <si>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</si>
  <si>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</si>
  <si>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</si>
  <si>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</si>
  <si>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</si>
  <si>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</si>
  <si>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</si>
  <si>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</si>
  <si>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</si>
  <si>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</si>
  <si>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</si>
  <si>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</si>
  <si>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</si>
  <si>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</si>
  <si>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</si>
  <si>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</si>
  <si>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</si>
  <si>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</si>
  <si>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</si>
  <si>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</si>
  <si>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</si>
  <si>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</si>
  <si>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</si>
  <si>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</si>
  <si>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</si>
  <si>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</si>
  <si>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</si>
  <si>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</si>
  <si>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</si>
  <si>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</si>
  <si>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</si>
  <si>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</si>
  <si>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</si>
  <si>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</si>
  <si>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</si>
  <si>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</si>
  <si>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</si>
  <si>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</si>
  <si>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</si>
  <si>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</si>
  <si>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</si>
  <si>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</si>
  <si>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</si>
  <si>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</si>
  <si>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</si>
  <si>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</si>
  <si>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</si>
  <si>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</si>
  <si>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</si>
  <si>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</si>
  <si>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</si>
  <si>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</si>
  <si>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</si>
  <si>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</si>
  <si>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</si>
  <si>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</si>
  <si>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</si>
  <si>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</si>
  <si>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</si>
  <si>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</si>
  <si>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</si>
  <si>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</si>
  <si>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</si>
  <si>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</si>
  <si>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</si>
  <si>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</si>
  <si>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</si>
  <si>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</si>
  <si>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</si>
  <si>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</si>
  <si>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</si>
  <si>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</si>
  <si>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</si>
  <si>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</si>
  <si>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</si>
  <si>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</si>
  <si>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</si>
  <si>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</si>
  <si>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</si>
  <si>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</si>
  <si>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</si>
  <si>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</si>
  <si>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</si>
  <si>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</si>
  <si>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</si>
  <si>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</si>
  <si>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</si>
  <si>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</si>
  <si>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</si>
  <si>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</si>
  <si>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</si>
  <si>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</si>
  <si>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</si>
  <si>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</si>
  <si>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</si>
  <si>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</si>
  <si>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</si>
  <si>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</si>
  <si>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</si>
  <si>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</si>
  <si>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</si>
  <si>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</si>
  <si>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</si>
  <si>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</si>
  <si>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</si>
  <si>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</si>
  <si>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</si>
  <si>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</si>
  <si>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</si>
  <si>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</si>
  <si>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</si>
  <si>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</si>
  <si>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</si>
  <si>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</si>
  <si>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</si>
  <si>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</si>
  <si>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</si>
  <si>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</si>
  <si>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</si>
  <si>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</si>
  <si>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</si>
  <si>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</si>
  <si>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</si>
  <si>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</si>
  <si>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</si>
  <si>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</si>
  <si>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</si>
  <si>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</si>
  <si>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</si>
  <si>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</si>
  <si>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</si>
  <si>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</si>
  <si>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</si>
  <si>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</si>
  <si>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</si>
  <si>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</si>
  <si>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</si>
  <si>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</si>
  <si>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</si>
  <si>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</si>
  <si>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</si>
  <si>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</si>
  <si>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</si>
  <si>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</si>
  <si>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</si>
  <si>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</si>
  <si>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</si>
  <si>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</si>
  <si>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</si>
  <si>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</si>
  <si>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</si>
  <si>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</si>
  <si>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</si>
  <si>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</si>
  <si>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</si>
  <si>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</si>
  <si>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</si>
  <si>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</si>
  <si>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</si>
  <si>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</si>
  <si>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</si>
  <si>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</si>
  <si>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</si>
  <si>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</si>
  <si>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</si>
  <si>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</si>
  <si>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</si>
  <si>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</si>
  <si>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</si>
  <si>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</si>
  <si>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</si>
  <si>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</si>
  <si>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</si>
  <si>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</si>
  <si>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</si>
  <si>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</si>
  <si>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</si>
  <si>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</si>
  <si>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</si>
  <si>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</si>
  <si>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</si>
  <si>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</si>
  <si>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</si>
  <si>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</si>
  <si>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</si>
  <si>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</si>
  <si>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</si>
  <si>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</si>
  <si>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</si>
  <si>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</si>
  <si>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</si>
  <si>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</si>
  <si>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</si>
  <si>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</si>
  <si>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</si>
  <si>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</si>
  <si>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</si>
  <si>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</si>
  <si>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</si>
  <si>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</si>
  <si>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</si>
  <si>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</si>
  <si>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</si>
  <si>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</si>
  <si>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</si>
  <si>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</si>
  <si>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</si>
  <si>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</si>
  <si>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</si>
  <si>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</si>
  <si>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</si>
  <si>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</si>
  <si>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</si>
  <si>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</si>
  <si>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</si>
  <si>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</si>
  <si>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</si>
  <si>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</si>
  <si>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</si>
  <si>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</si>
  <si>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</si>
  <si>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</si>
  <si>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</si>
  <si>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</si>
  <si>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</si>
  <si>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</si>
  <si>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</si>
  <si>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</si>
  <si>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</si>
  <si>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</si>
  <si>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</si>
  <si>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</si>
  <si>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</si>
  <si>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</si>
  <si>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</si>
  <si>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</si>
  <si>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</si>
  <si>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</si>
  <si>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</si>
  <si>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</si>
  <si>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</si>
  <si>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</si>
  <si>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</si>
  <si>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</si>
  <si>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</si>
  <si>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</si>
  <si>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</si>
  <si>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</si>
  <si>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</si>
  <si>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</si>
  <si>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</si>
  <si>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</si>
  <si>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</si>
  <si>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</si>
  <si>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</si>
  <si>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</si>
  <si>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</si>
  <si>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</si>
  <si>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</si>
  <si>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</si>
  <si>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</si>
  <si>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</si>
  <si>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</si>
  <si>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</si>
  <si>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</si>
  <si>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</si>
  <si>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</si>
  <si>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</si>
  <si>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</si>
  <si>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</si>
  <si>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</si>
  <si>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</si>
  <si>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</si>
  <si>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</si>
  <si>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</si>
  <si>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</si>
  <si>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</si>
  <si>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</si>
  <si>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</si>
  <si>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</si>
  <si>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</si>
  <si>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</si>
  <si>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</si>
  <si>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</si>
  <si>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</si>
  <si>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</si>
  <si>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</si>
  <si>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</si>
  <si>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</si>
  <si>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</si>
  <si>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</si>
  <si>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</si>
  <si>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</si>
  <si>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</si>
  <si>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</si>
  <si>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</si>
  <si>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</si>
  <si>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</si>
  <si>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</si>
  <si>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</si>
  <si>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</si>
  <si>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</si>
  <si>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</si>
  <si>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</si>
  <si>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</si>
  <si>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</si>
  <si>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</si>
  <si>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</si>
  <si>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</si>
  <si>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</si>
  <si>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</si>
  <si>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</si>
  <si>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</si>
  <si>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</si>
  <si>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</si>
  <si>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</si>
  <si>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</si>
  <si>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</si>
  <si>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</si>
  <si>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</si>
  <si>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</si>
  <si>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</si>
  <si>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</si>
  <si>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</si>
  <si>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</si>
  <si>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</si>
  <si>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</si>
  <si>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</si>
  <si>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</si>
  <si>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</si>
  <si>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</si>
  <si>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</si>
  <si>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</si>
  <si>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</si>
  <si>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</si>
  <si>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</si>
  <si>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</si>
  <si>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</si>
  <si>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</si>
  <si>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</si>
  <si>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</si>
  <si>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</si>
  <si>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</si>
  <si>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</si>
  <si>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</si>
  <si>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</si>
  <si>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</si>
  <si>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</si>
  <si>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</si>
  <si>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</si>
  <si>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</si>
  <si>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</si>
  <si>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</si>
  <si>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</si>
  <si>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</si>
  <si>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</si>
  <si>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</si>
  <si>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</si>
  <si>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</si>
  <si>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</si>
  <si>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</si>
  <si>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</si>
  <si>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</si>
  <si>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</si>
  <si>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</si>
  <si>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</si>
  <si>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</si>
  <si>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</si>
  <si>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</si>
  <si>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</si>
  <si>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</si>
  <si>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</si>
  <si>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</si>
  <si>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</si>
  <si>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</si>
  <si>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</si>
  <si>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</si>
  <si>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</si>
  <si>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</si>
  <si>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</si>
  <si>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</si>
  <si>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</si>
  <si>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</si>
  <si>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</si>
  <si>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</si>
  <si>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</si>
  <si>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</si>
  <si>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</si>
  <si>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</si>
  <si>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</si>
  <si>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</si>
  <si>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</si>
  <si>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</si>
  <si>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</si>
  <si>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</si>
  <si>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</si>
  <si>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</si>
  <si>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</si>
  <si>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</si>
  <si>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</si>
  <si>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</si>
  <si>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</si>
  <si>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</si>
  <si>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</si>
  <si>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</si>
  <si>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</si>
  <si>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</si>
  <si>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</si>
  <si>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</si>
  <si>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</si>
  <si>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</si>
  <si>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</si>
  <si>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</si>
  <si>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</si>
  <si>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</si>
  <si>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</si>
  <si>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</si>
  <si>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</si>
  <si>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</si>
  <si>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</si>
  <si>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</si>
  <si>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</si>
  <si>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</si>
  <si>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</si>
  <si>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</si>
  <si>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</si>
  <si>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</si>
  <si>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</si>
  <si>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</si>
  <si>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</si>
  <si>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</si>
  <si>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</si>
  <si>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</si>
  <si>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</si>
  <si>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</si>
  <si>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</si>
  <si>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</si>
  <si>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</si>
  <si>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</si>
  <si>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</si>
  <si>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</si>
  <si>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</si>
  <si>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</si>
  <si>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</si>
  <si>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</si>
  <si>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</si>
  <si>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</si>
  <si>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</si>
  <si>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</si>
  <si>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</si>
  <si>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</si>
  <si>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</si>
  <si>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</si>
  <si>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</si>
  <si>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</si>
  <si>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</si>
  <si>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</si>
  <si>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</si>
  <si>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</si>
  <si>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</si>
  <si>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</si>
  <si>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</si>
  <si>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</si>
  <si>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</si>
  <si>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</si>
  <si>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</si>
  <si>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</si>
  <si>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</si>
  <si>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</si>
  <si>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</si>
  <si>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</si>
  <si>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</si>
  <si>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</si>
  <si>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</si>
  <si>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</si>
  <si>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</si>
  <si>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</si>
  <si>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</si>
  <si>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</si>
  <si>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</si>
  <si>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</si>
  <si>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</si>
  <si>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</si>
  <si>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</si>
  <si>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</si>
  <si>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</si>
  <si>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</si>
  <si>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</si>
  <si>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</si>
  <si>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</si>
  <si>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</si>
  <si>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</si>
  <si>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</si>
  <si>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</si>
  <si>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</si>
  <si>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</si>
  <si>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</si>
  <si>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</si>
  <si>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</si>
  <si>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</si>
  <si>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</si>
  <si>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</si>
  <si>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</si>
  <si>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</si>
  <si>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</si>
  <si>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</si>
  <si>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</si>
  <si>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</si>
  <si>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</si>
  <si>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</si>
  <si>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</si>
  <si>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</si>
  <si>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</si>
  <si>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</si>
  <si>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</si>
  <si>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</si>
  <si>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</si>
  <si>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</si>
  <si>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</si>
  <si>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</si>
  <si>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</si>
  <si>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</si>
  <si>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</si>
  <si>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</si>
  <si>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</si>
  <si>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</si>
  <si>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</si>
  <si>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</si>
  <si>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</si>
  <si>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</si>
  <si>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</si>
  <si>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</si>
  <si>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</si>
  <si>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</si>
  <si>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</si>
  <si>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</si>
  <si>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</si>
  <si>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</si>
  <si>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</si>
  <si>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</si>
  <si>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</si>
  <si>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</si>
  <si>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</si>
  <si>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</si>
  <si>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</si>
  <si>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</si>
  <si>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</si>
  <si>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</si>
  <si>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</si>
  <si>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</si>
  <si>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</si>
  <si>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</si>
  <si>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</si>
  <si>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</si>
  <si>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</si>
  <si>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</si>
  <si>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</si>
  <si>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</si>
  <si>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</si>
  <si>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</si>
  <si>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</si>
  <si>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</si>
  <si>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</si>
  <si>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</si>
  <si>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</si>
  <si>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</si>
  <si>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</si>
  <si>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</si>
  <si>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</si>
  <si>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</si>
  <si>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</si>
  <si>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</si>
  <si>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</si>
  <si>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</si>
  <si>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</si>
  <si>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</si>
  <si>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</si>
  <si>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</si>
  <si>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</si>
  <si>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</si>
  <si>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</si>
  <si>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</si>
  <si>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</si>
  <si>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</si>
  <si>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</si>
  <si>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</si>
  <si>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</si>
  <si>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</si>
  <si>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</si>
  <si>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</si>
  <si>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</si>
  <si>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</si>
  <si>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</si>
  <si>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</si>
  <si>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</si>
  <si>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</si>
  <si>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</si>
  <si>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</si>
  <si>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</si>
  <si>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</si>
  <si>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</si>
  <si>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</si>
  <si>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</si>
  <si>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</si>
  <si>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</si>
  <si>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</si>
  <si>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</si>
  <si>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</si>
  <si>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</si>
  <si>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</si>
  <si>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</si>
  <si>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</si>
  <si>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</si>
  <si>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</si>
  <si>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</si>
  <si>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</si>
  <si>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</si>
  <si>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</si>
  <si>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</si>
  <si>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</si>
  <si>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</si>
  <si>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</si>
  <si>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</si>
  <si>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</si>
  <si>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</si>
  <si>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</si>
  <si>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</si>
  <si>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</si>
  <si>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</si>
  <si>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</si>
  <si>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</si>
  <si>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</si>
  <si>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</si>
  <si>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</si>
  <si>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</si>
  <si>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</si>
  <si>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</si>
  <si>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</si>
  <si>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</si>
  <si>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</si>
  <si>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</si>
  <si>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</si>
  <si>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</si>
  <si>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</si>
  <si>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</si>
  <si>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</si>
  <si>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</si>
  <si>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</si>
  <si>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</si>
  <si>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</si>
  <si>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</si>
  <si>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</si>
  <si>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</si>
  <si>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</si>
  <si>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</si>
  <si>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</si>
  <si>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</si>
  <si>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</si>
  <si>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</si>
  <si>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</si>
  <si>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</si>
  <si>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</si>
  <si>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</si>
  <si>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</si>
  <si>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</si>
  <si>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</si>
  <si>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</si>
  <si>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</si>
  <si>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</si>
  <si>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</si>
  <si>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</si>
  <si>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</si>
  <si>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</si>
  <si>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</si>
  <si>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</si>
  <si>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</si>
  <si>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</si>
  <si>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</si>
  <si>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</si>
  <si>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</si>
  <si>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</si>
  <si>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</si>
  <si>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</si>
  <si>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</si>
  <si>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</si>
  <si>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</si>
  <si>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</si>
  <si>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</si>
  <si>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</si>
  <si>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</si>
  <si>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</si>
  <si>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</si>
  <si>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</si>
  <si>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</si>
  <si>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</si>
  <si>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</si>
  <si>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</si>
  <si>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</si>
  <si>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</si>
  <si>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</si>
  <si>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</si>
  <si>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</si>
  <si>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</si>
  <si>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</si>
  <si>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</si>
  <si>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</si>
  <si>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</si>
  <si>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</si>
  <si>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</si>
  <si>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</si>
  <si>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</si>
  <si>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</si>
  <si>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</si>
  <si>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</si>
  <si>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</si>
  <si>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</si>
  <si>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</si>
  <si>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</si>
  <si>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</si>
  <si>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</si>
  <si>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</si>
  <si>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</si>
  <si>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</si>
  <si>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</si>
  <si>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</si>
  <si>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</si>
  <si>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</si>
  <si>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</si>
  <si>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</si>
  <si>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</si>
  <si>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</si>
  <si>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</si>
  <si>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</si>
  <si>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</si>
  <si>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</si>
  <si>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</si>
  <si>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</si>
  <si>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</si>
  <si>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</si>
  <si>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</si>
  <si>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</si>
  <si>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</si>
  <si>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</si>
  <si>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</si>
  <si>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</si>
  <si>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</si>
  <si>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</si>
  <si>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</si>
  <si>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</si>
  <si>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</si>
  <si>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</si>
  <si>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</si>
  <si>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</si>
  <si>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</si>
  <si>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</si>
  <si>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</si>
  <si>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</si>
  <si>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</si>
  <si>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</si>
  <si>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</si>
  <si>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</si>
  <si>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</si>
  <si>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</si>
  <si>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</si>
  <si>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</si>
  <si>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</si>
  <si>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</si>
  <si>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</si>
  <si>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</si>
  <si>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</si>
  <si>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</si>
  <si>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</si>
  <si>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</si>
  <si>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</si>
  <si>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</si>
  <si>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</si>
  <si>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</si>
  <si>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</si>
  <si>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</si>
  <si>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</si>
  <si>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</si>
  <si>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</si>
  <si>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</si>
  <si>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</si>
  <si>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</si>
  <si>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</si>
  <si>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</si>
  <si>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</si>
  <si>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</si>
  <si>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</si>
  <si>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</si>
  <si>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</si>
  <si>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</si>
  <si>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</si>
  <si>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</si>
  <si>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</si>
  <si>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</si>
  <si>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</si>
  <si>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</si>
  <si>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</si>
  <si>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</si>
  <si>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</si>
  <si>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</si>
  <si>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</si>
  <si>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</si>
  <si>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</si>
  <si>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</si>
  <si>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</si>
  <si>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</si>
  <si>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</si>
  <si>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</si>
  <si>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</si>
  <si>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</si>
  <si>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</si>
  <si>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</si>
  <si>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</si>
  <si>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</si>
  <si>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</si>
  <si>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</si>
  <si>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</si>
  <si>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</si>
  <si>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</si>
  <si>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</si>
  <si>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</si>
  <si>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</si>
  <si>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</si>
  <si>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</si>
  <si>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</si>
  <si>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</si>
  <si>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</si>
  <si>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</si>
  <si>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</si>
  <si>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</si>
  <si>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</si>
  <si>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</si>
  <si>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</si>
  <si>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</si>
  <si>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</si>
  <si>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</si>
  <si>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</si>
  <si>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</si>
  <si>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</si>
  <si>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</si>
  <si>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</si>
  <si>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</si>
  <si>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</si>
  <si>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</si>
  <si>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</si>
  <si>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</si>
  <si>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</si>
  <si>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</si>
  <si>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</si>
  <si>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</si>
  <si>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</si>
  <si>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</si>
  <si>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</si>
  <si>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</si>
  <si>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</si>
  <si>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</si>
  <si>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</si>
  <si>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</si>
  <si>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</si>
  <si>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</si>
  <si>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</si>
  <si>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</si>
  <si>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</si>
  <si>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</si>
  <si>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</si>
  <si>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</si>
  <si>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</si>
  <si>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</si>
  <si>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</si>
  <si>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</si>
  <si>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</si>
  <si>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</si>
  <si>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</si>
  <si>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</si>
  <si>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</si>
  <si>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</si>
  <si>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</si>
  <si>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</si>
  <si>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</si>
  <si>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</si>
  <si>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</si>
  <si>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</si>
  <si>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</si>
  <si>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</si>
  <si>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</si>
  <si>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</si>
  <si>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</si>
  <si>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</si>
  <si>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</si>
  <si>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</si>
  <si>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</si>
  <si>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</si>
  <si>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</si>
  <si>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</si>
  <si>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</si>
  <si>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</si>
  <si>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</si>
  <si>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</si>
  <si>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</si>
  <si>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</si>
  <si>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</si>
  <si>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</si>
  <si>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</si>
  <si>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</si>
  <si>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</si>
  <si>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</si>
  <si>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</si>
  <si>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</si>
  <si>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</si>
  <si>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</si>
  <si>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</si>
  <si>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</si>
  <si>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</si>
  <si>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</si>
  <si>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</si>
  <si>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</si>
  <si>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</si>
  <si>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</si>
  <si>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</si>
  <si>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</si>
  <si>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</si>
  <si>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</si>
  <si>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</si>
  <si>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</si>
  <si>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</si>
  <si>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</si>
  <si>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</si>
  <si>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</si>
  <si>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</si>
  <si>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</si>
  <si>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</si>
  <si>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</si>
  <si>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</si>
  <si>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</si>
  <si>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</si>
  <si>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</si>
  <si>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</si>
  <si>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</si>
  <si>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</si>
  <si>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</si>
  <si>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</si>
  <si>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</si>
  <si>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</si>
  <si>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</si>
  <si>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</si>
  <si>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</si>
  <si>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</si>
  <si>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</si>
  <si>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</si>
  <si>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</si>
  <si>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</si>
  <si>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</si>
  <si>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</si>
  <si>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</si>
  <si>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</si>
  <si>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</si>
  <si>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</si>
  <si>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</si>
  <si>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</si>
  <si>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</si>
  <si>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</si>
  <si>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</si>
  <si>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</si>
  <si>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</si>
  <si>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</si>
  <si>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</si>
  <si>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</si>
  <si>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</si>
  <si>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</si>
  <si>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</si>
  <si>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</si>
  <si>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</si>
  <si>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</si>
  <si>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</si>
  <si>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</si>
  <si>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</si>
  <si>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</si>
  <si>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</si>
  <si>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</si>
  <si>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</si>
  <si>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</si>
  <si>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</si>
  <si>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</si>
  <si>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</si>
  <si>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</si>
  <si>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</si>
  <si>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</si>
  <si>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</si>
  <si>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</si>
  <si>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</si>
  <si>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</si>
  <si>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</si>
  <si>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</si>
  <si>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</si>
  <si>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</si>
  <si>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</si>
  <si>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</si>
  <si>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</si>
  <si>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</si>
  <si>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</si>
  <si>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</si>
  <si>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</si>
  <si>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</si>
  <si>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</si>
  <si>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</si>
  <si>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</si>
  <si>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</si>
  <si>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</si>
  <si>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</si>
  <si>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</si>
  <si>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</si>
  <si>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</si>
  <si>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</si>
  <si>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</si>
  <si>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</si>
  <si>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</si>
  <si>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</si>
  <si>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</si>
  <si>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</si>
  <si>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</si>
  <si>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</si>
  <si>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</si>
  <si>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</si>
  <si>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</si>
  <si>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</si>
  <si>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</si>
  <si>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</si>
  <si>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</si>
  <si>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</si>
  <si>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</si>
  <si>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</si>
  <si>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</si>
  <si>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</si>
  <si>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</si>
  <si>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</si>
  <si>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</si>
  <si>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</si>
  <si>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</si>
  <si>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</si>
  <si>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</si>
  <si>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</si>
  <si>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</si>
  <si>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</si>
  <si>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</si>
  <si>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</si>
  <si>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</si>
  <si>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</si>
  <si>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</si>
  <si>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</si>
  <si>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</si>
  <si>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</si>
  <si>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</si>
  <si>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</si>
  <si>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</si>
  <si>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</si>
  <si>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</si>
  <si>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</si>
  <si>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</si>
  <si>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</si>
  <si>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</si>
  <si>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</si>
  <si>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</si>
  <si>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</si>
  <si>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</si>
  <si>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</si>
  <si>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</si>
  <si>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</si>
  <si>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</si>
  <si>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</si>
  <si>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</si>
  <si>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</si>
  <si>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</si>
  <si>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</si>
  <si>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</si>
  <si>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</si>
  <si>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</si>
  <si>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</si>
  <si>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</si>
  <si>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</si>
  <si>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</si>
  <si>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</si>
  <si>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</si>
  <si>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</si>
  <si>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</si>
  <si>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</si>
  <si>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</si>
  <si>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</si>
  <si>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</si>
  <si>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</si>
  <si>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</si>
  <si>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</si>
  <si>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</si>
  <si>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</si>
  <si>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</si>
  <si>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</si>
  <si>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</si>
  <si>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</si>
  <si>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</si>
  <si>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</si>
  <si>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</si>
  <si>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</si>
  <si>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</si>
  <si>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</si>
  <si>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</si>
  <si>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</si>
  <si>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</si>
  <si>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</si>
  <si>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</si>
  <si>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</si>
  <si>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</si>
  <si>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</si>
  <si>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</si>
  <si>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</si>
  <si>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</si>
  <si>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</si>
  <si>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</si>
  <si>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</si>
  <si>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</si>
  <si>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</si>
  <si>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</si>
  <si>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</si>
  <si>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</si>
  <si>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</si>
  <si>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</si>
  <si>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</si>
  <si>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</si>
  <si>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</si>
  <si>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</si>
  <si>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</si>
  <si>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</si>
  <si>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</si>
  <si>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</si>
  <si>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</si>
  <si>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</si>
  <si>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</si>
  <si>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</si>
  <si>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</si>
  <si>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</si>
  <si>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</si>
  <si>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</si>
  <si>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</si>
  <si>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</si>
  <si>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</si>
  <si>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</si>
  <si>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</si>
  <si>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</si>
  <si>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</si>
  <si>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</si>
  <si>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</si>
  <si>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</si>
  <si>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</si>
  <si>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</si>
  <si>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</si>
  <si>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</si>
  <si>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</si>
  <si>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</si>
  <si>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</si>
  <si>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</si>
  <si>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</si>
  <si>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</si>
  <si>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</si>
  <si>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</si>
  <si>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</si>
  <si>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</si>
  <si>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</si>
  <si>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</si>
  <si>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</si>
  <si>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</si>
  <si>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</si>
  <si>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</si>
  <si>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</si>
  <si>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</si>
  <si>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</si>
  <si>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</si>
  <si>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</si>
  <si>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</si>
  <si>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</si>
  <si>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</si>
  <si>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</si>
  <si>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</si>
  <si>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</si>
  <si>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</si>
  <si>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</si>
  <si>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</si>
  <si>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</si>
  <si>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</si>
  <si>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</si>
  <si>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</si>
  <si>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</si>
  <si>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</si>
  <si>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</si>
  <si>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</si>
  <si>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</si>
  <si>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</si>
  <si>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</si>
  <si>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</si>
  <si>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</si>
  <si>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</si>
  <si>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</si>
  <si>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</si>
  <si>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</si>
  <si>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</si>
  <si>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</si>
  <si>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</si>
  <si>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</si>
  <si>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</si>
  <si>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</si>
  <si>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</si>
  <si>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</si>
  <si>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</si>
  <si>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</si>
  <si>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</si>
  <si>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</si>
  <si>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</si>
  <si>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</si>
  <si>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</si>
  <si>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</si>
  <si>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</si>
  <si>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</si>
  <si>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</si>
  <si>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</si>
  <si>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</si>
  <si>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</si>
  <si>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</si>
  <si>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</si>
  <si>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</si>
  <si>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</si>
  <si>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</si>
  <si>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</si>
  <si>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</si>
  <si>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</si>
  <si>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</si>
  <si>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</si>
  <si>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</si>
  <si>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</si>
  <si>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</si>
  <si>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</si>
  <si>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</si>
  <si>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</si>
  <si>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</si>
  <si>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</si>
  <si>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</si>
  <si>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</si>
  <si>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</si>
  <si>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</si>
  <si>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</si>
  <si>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</si>
  <si>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</si>
  <si>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</si>
  <si>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</si>
  <si>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</si>
  <si>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</si>
  <si>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</si>
  <si>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</si>
  <si>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</si>
  <si>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</si>
  <si>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</si>
  <si>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</si>
  <si>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</si>
  <si>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</si>
  <si>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</si>
  <si>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</si>
  <si>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</si>
  <si>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</si>
  <si>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</si>
  <si>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</si>
  <si>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</si>
  <si>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</si>
  <si>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</si>
  <si>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</si>
  <si>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</si>
  <si>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</si>
  <si>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</si>
  <si>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</si>
  <si>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</si>
  <si>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</si>
  <si>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</si>
  <si>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</si>
  <si>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</si>
  <si>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</si>
  <si>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</si>
  <si>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</si>
  <si>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</si>
  <si>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</si>
  <si>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</si>
  <si>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</si>
  <si>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</si>
  <si>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</si>
  <si>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</si>
  <si>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</si>
  <si>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</si>
  <si>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</si>
  <si>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</si>
  <si>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</si>
  <si>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</si>
  <si>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</si>
  <si>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</si>
  <si>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</si>
  <si>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</si>
  <si>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</si>
  <si>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</si>
  <si>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</si>
  <si>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</si>
  <si>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</si>
  <si>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</si>
  <si>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</si>
  <si>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</si>
  <si>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</si>
  <si>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</si>
  <si>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</si>
  <si>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</si>
  <si>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</si>
  <si>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</si>
  <si>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</si>
  <si>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</si>
  <si>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</si>
  <si>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</si>
  <si>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</si>
  <si>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</si>
  <si>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</si>
  <si>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</si>
  <si>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</si>
  <si>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</si>
  <si>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</si>
  <si>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</si>
  <si>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</si>
  <si>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</si>
  <si>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</si>
  <si>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</si>
  <si>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</si>
  <si>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</si>
  <si>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</si>
  <si>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</si>
  <si>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</si>
  <si>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</si>
  <si>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</si>
  <si>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</si>
  <si>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</si>
  <si>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</si>
  <si>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</si>
  <si>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</si>
  <si>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</si>
  <si>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</si>
  <si>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</si>
  <si>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</si>
  <si>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</si>
  <si>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</si>
  <si>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</si>
  <si>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</si>
  <si>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</si>
  <si>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</si>
  <si>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</si>
  <si>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</si>
  <si>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</si>
  <si>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</si>
  <si>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</si>
  <si>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</si>
  <si>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</si>
  <si>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</si>
  <si>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</si>
  <si>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</si>
  <si>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</si>
  <si>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</si>
  <si>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</si>
  <si>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</si>
  <si>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</si>
  <si>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</si>
  <si>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</si>
  <si>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</si>
  <si>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</si>
  <si>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</si>
  <si>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</si>
  <si>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</si>
  <si>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</si>
  <si>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</si>
  <si>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</si>
  <si>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</si>
  <si>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</si>
  <si>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</si>
  <si>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</si>
  <si>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</si>
  <si>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</si>
  <si>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</si>
  <si>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</si>
  <si>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</si>
  <si>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</si>
  <si>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</si>
  <si>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</si>
  <si>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</si>
  <si>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</si>
  <si>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</si>
  <si>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</si>
  <si>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</si>
  <si>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</si>
  <si>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</si>
  <si>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</si>
  <si>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</si>
  <si>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</si>
  <si>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</si>
  <si>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</si>
  <si>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</si>
  <si>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</si>
  <si>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</si>
  <si>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</si>
  <si>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</si>
  <si>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</si>
  <si>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</si>
  <si>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</si>
  <si>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</si>
  <si>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</si>
  <si>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</si>
  <si>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</si>
  <si>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</si>
  <si>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</si>
  <si>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</si>
  <si>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</si>
  <si>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</si>
  <si>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</si>
  <si>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</si>
  <si>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</si>
  <si>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</si>
  <si>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</si>
  <si>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</si>
  <si>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</si>
  <si>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</si>
  <si>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</si>
  <si>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</si>
  <si>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</si>
  <si>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</si>
  <si>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</si>
  <si>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</si>
  <si>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</si>
  <si>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</si>
  <si>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</si>
  <si>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</si>
  <si>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</si>
  <si>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</si>
  <si>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</si>
  <si>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</si>
  <si>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</si>
  <si>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</si>
  <si>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</si>
  <si>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</si>
  <si>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</si>
  <si>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</si>
  <si>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</si>
  <si>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</si>
  <si>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</si>
  <si>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</si>
  <si>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</si>
  <si>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</si>
  <si>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</si>
  <si>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</si>
  <si>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</si>
  <si>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</si>
  <si>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</si>
  <si>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</si>
  <si>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</si>
  <si>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</si>
  <si>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</si>
  <si>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</si>
  <si>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</si>
  <si>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</si>
  <si>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</si>
  <si>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</si>
  <si>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</si>
  <si>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</si>
  <si>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</si>
  <si>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</si>
  <si>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</si>
  <si>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</si>
  <si>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</si>
  <si>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</si>
  <si>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</si>
  <si>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</si>
  <si>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</si>
  <si>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</si>
  <si>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</si>
  <si>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</si>
  <si>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</si>
  <si>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</si>
  <si>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</si>
  <si>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</si>
  <si>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</si>
  <si>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</si>
  <si>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</si>
  <si>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</si>
  <si>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</si>
  <si>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</si>
  <si>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</si>
  <si>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</si>
  <si>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</si>
  <si>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</si>
  <si>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</si>
  <si>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</si>
  <si>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</si>
  <si>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</si>
  <si>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</si>
  <si>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</si>
  <si>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</si>
  <si>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</si>
  <si>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</si>
  <si>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</si>
  <si>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</si>
  <si>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</si>
  <si>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</si>
  <si>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</si>
  <si>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</si>
  <si>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</si>
  <si>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</si>
  <si>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</si>
  <si>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</si>
  <si>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</si>
  <si>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</si>
  <si>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</si>
  <si>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</si>
  <si>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</si>
  <si>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</si>
  <si>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</si>
  <si>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</si>
  <si>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</si>
  <si>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</si>
  <si>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</si>
  <si>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</si>
  <si>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</si>
  <si>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</si>
  <si>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</si>
  <si>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</si>
  <si>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</si>
  <si>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</si>
  <si>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</si>
  <si>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</si>
  <si>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</si>
  <si>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</si>
  <si>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</si>
  <si>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</si>
  <si>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</si>
  <si>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</si>
  <si>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</si>
  <si>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</si>
  <si>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</si>
  <si>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</si>
  <si>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</si>
  <si>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</si>
  <si>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</si>
  <si>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</si>
  <si>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</si>
  <si>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</si>
  <si>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</si>
  <si>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</si>
  <si>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</si>
  <si>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</si>
  <si>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</si>
  <si>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</si>
  <si>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</si>
  <si>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</si>
  <si>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</si>
  <si>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</si>
  <si>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</si>
  <si>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</si>
  <si>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</si>
  <si>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</si>
  <si>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</si>
  <si>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</si>
  <si>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</si>
  <si>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</si>
  <si>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</si>
  <si>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</si>
  <si>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</si>
  <si>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</si>
  <si>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</si>
  <si>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</si>
  <si>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</si>
  <si>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</si>
  <si>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</si>
  <si>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</si>
  <si>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</si>
  <si>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</si>
  <si>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</si>
  <si>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</si>
  <si>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</si>
  <si>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</si>
  <si>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</si>
  <si>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</si>
  <si>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</si>
  <si>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</si>
  <si>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</si>
  <si>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</si>
  <si>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</si>
  <si>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</si>
  <si>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</si>
  <si>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</si>
  <si>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</si>
  <si>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</si>
  <si>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</si>
  <si>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</si>
  <si>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</si>
  <si>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</si>
  <si>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</si>
  <si>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</si>
  <si>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</si>
  <si>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</si>
  <si>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</si>
  <si>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</si>
  <si>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</si>
  <si>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</si>
  <si>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</si>
  <si>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</si>
  <si>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</si>
  <si>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</si>
  <si>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</si>
  <si>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</si>
  <si>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</si>
  <si>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</si>
  <si>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</si>
  <si>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</si>
  <si>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</si>
  <si>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</si>
  <si>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</si>
  <si>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</si>
  <si>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</si>
  <si>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</si>
  <si>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</si>
  <si>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</si>
  <si>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</si>
  <si>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</si>
  <si>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</si>
  <si>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</si>
  <si>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</si>
  <si>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</si>
  <si>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</si>
  <si>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</si>
  <si>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</si>
  <si>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</si>
  <si>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</si>
  <si>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</si>
  <si>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</si>
  <si>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</si>
  <si>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</si>
  <si>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</si>
  <si>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</si>
  <si>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</si>
  <si>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</si>
  <si>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</si>
  <si>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</si>
  <si>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</si>
  <si>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</si>
  <si>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</si>
  <si>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</si>
  <si>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</si>
  <si>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</si>
  <si>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</si>
  <si>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</si>
  <si>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</si>
  <si>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</si>
  <si>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</si>
  <si>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</si>
  <si>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</si>
  <si>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</si>
  <si>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</si>
  <si>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</si>
  <si>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</si>
  <si>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</si>
  <si>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</si>
  <si>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</si>
  <si>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</si>
  <si>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</si>
  <si>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</si>
  <si>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</si>
  <si>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</si>
  <si>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</si>
  <si>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</si>
  <si>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</si>
  <si>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</si>
  <si>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</si>
  <si>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</si>
  <si>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</si>
  <si>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</si>
  <si>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</si>
  <si>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</si>
  <si>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</si>
  <si>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</si>
  <si>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</si>
  <si>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</si>
  <si>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</si>
  <si>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</si>
  <si>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</si>
  <si>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</si>
  <si>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</si>
  <si>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</si>
  <si>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</si>
  <si>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</si>
  <si>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</si>
  <si>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</si>
  <si>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</si>
  <si>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</si>
  <si>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</si>
  <si>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</si>
  <si>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</si>
  <si>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</si>
  <si>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</si>
  <si>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</si>
  <si>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</si>
  <si>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</si>
  <si>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</si>
  <si>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</si>
  <si>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</si>
  <si>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</si>
  <si>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</si>
  <si>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</si>
  <si>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</si>
  <si>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</si>
  <si>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</si>
  <si>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</si>
  <si>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</si>
  <si>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</si>
  <si>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</si>
  <si>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</si>
  <si>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</si>
  <si>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</si>
  <si>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</si>
  <si>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</si>
  <si>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</si>
  <si>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</si>
  <si>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</si>
  <si>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</si>
  <si>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</si>
  <si>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</si>
  <si>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</si>
  <si>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</si>
  <si>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</si>
  <si>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</si>
  <si>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</si>
  <si>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</si>
  <si>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</si>
  <si>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</si>
  <si>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</si>
  <si>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</si>
  <si>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</si>
  <si>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</si>
  <si>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</si>
  <si>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</si>
  <si>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</si>
  <si>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</si>
  <si>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</si>
  <si>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</si>
  <si>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</si>
  <si>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</si>
  <si>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</si>
  <si>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</si>
  <si>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</si>
  <si>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</si>
  <si>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</si>
  <si>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</si>
  <si>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</si>
  <si>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</si>
  <si>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</si>
  <si>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</si>
  <si>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</si>
  <si>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</si>
  <si>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</si>
  <si>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</si>
  <si>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</si>
  <si>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</si>
  <si>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</si>
  <si>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</si>
  <si>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</si>
  <si>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</si>
  <si>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</si>
  <si>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</si>
  <si>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</si>
  <si>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</si>
  <si>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</si>
  <si>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</si>
  <si>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</si>
  <si>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</si>
  <si>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</si>
  <si>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</si>
  <si>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</si>
  <si>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</si>
  <si>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</si>
  <si>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</si>
  <si>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</si>
  <si>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</si>
  <si>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</si>
  <si>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</si>
  <si>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</si>
  <si>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</si>
  <si>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</si>
  <si>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</si>
  <si>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</si>
  <si>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</si>
  <si>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</si>
  <si>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</si>
  <si>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</si>
  <si>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</si>
  <si>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</si>
  <si>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</si>
  <si>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</si>
  <si>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</si>
  <si>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</si>
  <si>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</si>
  <si>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</si>
  <si>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</si>
  <si>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</si>
  <si>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</si>
  <si>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</si>
  <si>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</si>
  <si>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</si>
  <si>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</si>
  <si>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</si>
  <si>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</si>
  <si>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</si>
  <si>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</si>
  <si>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</si>
  <si>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</si>
  <si>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</si>
  <si>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</si>
  <si>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</si>
  <si>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</si>
  <si>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</si>
  <si>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</si>
  <si>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</si>
  <si>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</si>
  <si>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</si>
  <si>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</si>
  <si>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</si>
  <si>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</si>
  <si>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</si>
  <si>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</si>
  <si>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</si>
  <si>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</si>
  <si>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</si>
  <si>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</si>
  <si>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</si>
  <si>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</si>
  <si>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</si>
  <si>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</si>
  <si>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</si>
  <si>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</si>
  <si>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</si>
  <si>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</si>
  <si>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</si>
  <si>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</si>
  <si>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</si>
  <si>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</si>
  <si>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</si>
  <si>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</si>
  <si>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</si>
  <si>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</si>
  <si>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</si>
  <si>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</si>
  <si>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</si>
  <si>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</si>
  <si>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</si>
  <si>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</si>
  <si>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</si>
  <si>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</si>
  <si>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</si>
  <si>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</si>
  <si>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</si>
  <si>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</si>
  <si>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</si>
  <si>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</si>
  <si>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</si>
  <si>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</si>
  <si>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</si>
  <si>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</si>
  <si>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</si>
  <si>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</si>
  <si>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</si>
  <si>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</si>
  <si>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</si>
  <si>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</si>
  <si>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</si>
  <si>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</si>
  <si>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</si>
  <si>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</si>
  <si>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</si>
  <si>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</si>
  <si>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</si>
  <si>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</si>
  <si>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</si>
  <si>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</si>
  <si>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</si>
  <si>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</si>
  <si>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</si>
  <si>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</si>
  <si>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</si>
  <si>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</si>
  <si>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</si>
  <si>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</si>
  <si>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</si>
  <si>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</si>
  <si>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</si>
  <si>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</si>
  <si>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</si>
  <si>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</si>
  <si>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</si>
  <si>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</si>
  <si>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</si>
  <si>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</si>
  <si>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</si>
  <si>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</si>
  <si>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</si>
  <si>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</si>
  <si>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</si>
  <si>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</si>
  <si>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</si>
  <si>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</si>
  <si>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</si>
  <si>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</si>
  <si>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</si>
  <si>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</si>
  <si>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</si>
  <si>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</si>
  <si>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</si>
  <si>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</si>
  <si>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</si>
  <si>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</si>
  <si>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</si>
  <si>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</si>
  <si>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</si>
  <si>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</si>
  <si>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</si>
  <si>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</si>
  <si>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</si>
  <si>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</si>
  <si>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</si>
  <si>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</si>
  <si>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</si>
  <si>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</si>
  <si>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</si>
  <si>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</si>
  <si>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</si>
  <si>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</si>
  <si>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</si>
  <si>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</si>
  <si>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</si>
  <si>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</si>
  <si>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</si>
  <si>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</si>
  <si>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</si>
  <si>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</si>
  <si>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</si>
  <si>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</si>
  <si>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</si>
  <si>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</si>
  <si>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</si>
  <si>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</si>
  <si>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</si>
  <si>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</si>
  <si>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</si>
  <si>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</si>
  <si>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</si>
  <si>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</si>
  <si>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</si>
  <si>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</si>
  <si>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</si>
  <si>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</si>
  <si>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</si>
  <si>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</si>
  <si>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</si>
  <si>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</si>
  <si>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</si>
  <si>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</si>
  <si>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</si>
  <si>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</si>
  <si>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</si>
  <si>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</si>
  <si>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</si>
  <si>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</si>
  <si>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</si>
  <si>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</si>
  <si>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</si>
  <si>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</si>
  <si>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</si>
  <si>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</si>
  <si>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</si>
  <si>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</si>
  <si>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</si>
  <si>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</si>
  <si>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</si>
  <si>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</si>
  <si>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</si>
  <si>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</si>
  <si>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</si>
  <si>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</si>
  <si>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</si>
  <si>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</si>
  <si>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</si>
  <si>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</si>
  <si>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</si>
  <si>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</si>
  <si>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</si>
  <si>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</si>
  <si>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</si>
  <si>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</si>
  <si>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</si>
  <si>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</si>
  <si>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</si>
  <si>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</si>
  <si>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</si>
  <si>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</si>
  <si>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</si>
  <si>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</si>
  <si>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</si>
  <si>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</si>
  <si>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</si>
  <si>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</si>
  <si>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</si>
  <si>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</si>
  <si>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</si>
  <si>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</si>
  <si>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</si>
  <si>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</si>
  <si>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</si>
  <si>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</si>
  <si>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</si>
  <si>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</si>
  <si>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</si>
  <si>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</si>
  <si>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</si>
  <si>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</si>
  <si>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</si>
  <si>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</si>
  <si>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</si>
  <si>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</si>
  <si>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</si>
  <si>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</si>
  <si>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</si>
  <si>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</si>
  <si>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</si>
  <si>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</si>
  <si>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</si>
  <si>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</si>
  <si>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</si>
  <si>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</si>
  <si>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</si>
  <si>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</si>
  <si>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</si>
  <si>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</si>
  <si>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</si>
  <si>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</si>
  <si>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</si>
  <si>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</si>
  <si>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</si>
  <si>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</si>
  <si>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</si>
  <si>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</si>
  <si>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</si>
  <si>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</si>
  <si>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</si>
  <si>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</si>
  <si>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</si>
  <si>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</si>
  <si>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</si>
  <si>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</si>
  <si>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</si>
  <si>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</si>
  <si>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</si>
  <si>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</si>
  <si>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</si>
  <si>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</si>
  <si>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</si>
  <si>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</si>
  <si>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</si>
  <si>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</si>
  <si>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</si>
  <si>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</si>
  <si>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</si>
  <si>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</si>
  <si>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</si>
  <si>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</si>
  <si>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</si>
  <si>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</si>
  <si>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</si>
  <si>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</si>
  <si>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</si>
  <si>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</si>
  <si>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</si>
  <si>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</si>
  <si>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</si>
  <si>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</si>
  <si>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</si>
  <si>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</si>
  <si>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</si>
  <si>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</si>
  <si>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</si>
  <si>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</si>
  <si>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</si>
  <si>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</si>
  <si>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</si>
  <si>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</si>
  <si>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</si>
  <si>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</si>
  <si>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</si>
  <si>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</si>
  <si>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</si>
  <si>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</si>
  <si>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</si>
  <si>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</si>
  <si>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</si>
  <si>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</si>
  <si>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</si>
  <si>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</si>
  <si>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</si>
  <si>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</si>
  <si>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</si>
  <si>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</si>
  <si>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</si>
  <si>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</si>
  <si>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</si>
  <si>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</si>
  <si>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</si>
  <si>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</si>
  <si>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</si>
  <si>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</si>
  <si>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</si>
  <si>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</si>
  <si>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</si>
  <si>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</si>
  <si>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</si>
  <si>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</si>
  <si>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</si>
  <si>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</si>
  <si>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</si>
  <si>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</si>
  <si>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</si>
  <si>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</si>
  <si>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</si>
  <si>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</si>
  <si>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</si>
  <si>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</si>
  <si>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</si>
  <si>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</si>
  <si>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</si>
  <si>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</si>
  <si>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</si>
  <si>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</si>
  <si>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</si>
  <si>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</si>
  <si>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</si>
  <si>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</si>
  <si>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</si>
  <si>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</si>
  <si>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</si>
  <si>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</si>
  <si>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</si>
  <si>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</si>
  <si>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</si>
  <si>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</si>
  <si>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</si>
  <si>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</si>
  <si>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</si>
  <si>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</si>
  <si>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</si>
  <si>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</si>
  <si>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</si>
  <si>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</si>
  <si>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</si>
  <si>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</si>
  <si>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</si>
  <si>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</si>
  <si>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</si>
  <si>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</si>
  <si>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</si>
  <si>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</si>
  <si>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</si>
  <si>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</si>
  <si>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</si>
  <si>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</si>
  <si>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</si>
  <si>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</si>
  <si>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</si>
  <si>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</si>
  <si>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</si>
  <si>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</si>
  <si>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</si>
  <si>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</si>
  <si>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</si>
  <si>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</si>
  <si>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</si>
  <si>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</si>
  <si>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</si>
  <si>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</si>
  <si>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</si>
  <si>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</si>
  <si>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</si>
  <si>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</si>
  <si>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</si>
  <si>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</si>
  <si>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</si>
  <si>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</si>
  <si>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</si>
  <si>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</si>
  <si>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</si>
  <si>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</si>
  <si>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</si>
  <si>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</si>
  <si>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</si>
  <si>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</si>
  <si>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</si>
  <si>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</si>
  <si>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</si>
  <si>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</si>
  <si>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</si>
  <si>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</si>
  <si>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</si>
  <si>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</si>
  <si>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</si>
  <si>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</si>
  <si>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</si>
  <si>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</si>
  <si>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</si>
  <si>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</si>
  <si>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</si>
  <si>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</si>
  <si>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</si>
  <si>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</si>
  <si>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</si>
  <si>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</si>
  <si>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</si>
  <si>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</si>
  <si>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</si>
  <si>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</si>
  <si>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</si>
  <si>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</si>
  <si>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</si>
  <si>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</si>
  <si>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</si>
  <si>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</si>
  <si>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</si>
  <si>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</si>
  <si>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</si>
  <si>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</si>
  <si>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</si>
  <si>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</si>
  <si>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</si>
  <si>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</si>
  <si>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</si>
  <si>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</si>
  <si>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</si>
  <si>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</si>
  <si>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</si>
  <si>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</si>
  <si>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</si>
  <si>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</si>
  <si>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</si>
  <si>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</si>
  <si>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</si>
  <si>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</si>
  <si>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</si>
  <si>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</si>
  <si>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</si>
  <si>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</si>
  <si>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</si>
  <si>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</si>
  <si>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</si>
  <si>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</si>
  <si>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</si>
  <si>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</si>
  <si>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</si>
  <si>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</si>
  <si>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</si>
  <si>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</si>
  <si>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</si>
  <si>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</si>
  <si>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</si>
  <si>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</si>
  <si>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</si>
  <si>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</si>
  <si>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</si>
  <si>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</si>
  <si>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</si>
  <si>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</si>
  <si>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</si>
  <si>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</si>
  <si>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</si>
  <si>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</si>
  <si>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</si>
  <si>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</si>
  <si>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</si>
  <si>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</si>
  <si>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</si>
  <si>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</si>
  <si>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</si>
  <si>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</si>
  <si>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</si>
  <si>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</si>
  <si>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</si>
  <si>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</si>
  <si>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</si>
  <si>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</si>
  <si>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</si>
  <si>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</si>
  <si>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</si>
  <si>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</si>
  <si>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</si>
  <si>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</si>
  <si>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</si>
  <si>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</si>
  <si>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</si>
  <si>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</si>
  <si>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</si>
  <si>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</si>
  <si>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</si>
  <si>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</si>
  <si>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</si>
  <si>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</si>
  <si>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</si>
  <si>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</si>
  <si>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</si>
  <si>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</si>
  <si>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</si>
  <si>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</si>
  <si>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</si>
  <si>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</si>
  <si>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</si>
  <si>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</si>
  <si>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</si>
  <si>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</si>
  <si>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</si>
  <si>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</si>
  <si>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</si>
  <si>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</si>
  <si>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</si>
  <si>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</si>
  <si>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</si>
  <si>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</si>
  <si>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</si>
  <si>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</si>
  <si>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</si>
  <si>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</si>
  <si>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</si>
  <si>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</si>
  <si>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</si>
  <si>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</si>
  <si>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</si>
  <si>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</si>
  <si>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</si>
  <si>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</si>
  <si>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</si>
  <si>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</si>
  <si>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</si>
  <si>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</si>
  <si>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</si>
  <si>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</si>
  <si>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</si>
  <si>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</si>
  <si>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</si>
  <si>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</si>
  <si>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</si>
  <si>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</si>
  <si>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</si>
  <si>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</si>
  <si>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</si>
  <si>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</si>
  <si>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</si>
  <si>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</si>
  <si>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</si>
  <si>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</si>
  <si>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</si>
  <si>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</si>
  <si>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</si>
  <si>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</si>
  <si>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</si>
  <si>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</si>
  <si>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</si>
  <si>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</si>
  <si>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</si>
  <si>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</si>
  <si>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</si>
  <si>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</si>
  <si>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</si>
  <si>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</si>
  <si>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</si>
  <si>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</si>
  <si>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</si>
  <si>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</si>
  <si>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</si>
  <si>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</si>
  <si>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</si>
  <si>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</si>
  <si>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</si>
  <si>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</si>
  <si>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</si>
  <si>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</si>
  <si>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</si>
  <si>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</si>
  <si>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</si>
  <si>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</si>
  <si>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</si>
  <si>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</si>
  <si>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</si>
  <si>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</si>
  <si>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</si>
  <si>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</si>
  <si>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</si>
  <si>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</si>
  <si>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</si>
  <si>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</si>
  <si>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</si>
  <si>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</si>
  <si>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</si>
  <si>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</si>
  <si>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</si>
  <si>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</si>
  <si>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</si>
  <si>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</si>
  <si>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</si>
  <si>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</si>
  <si>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</si>
  <si>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</si>
  <si>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</si>
  <si>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</si>
  <si>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</si>
  <si>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</si>
  <si>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</si>
  <si>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</si>
  <si>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</si>
  <si>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</si>
  <si>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</si>
  <si>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</si>
  <si>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</si>
  <si>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</si>
  <si>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</si>
  <si>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</si>
  <si>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</si>
  <si>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</si>
  <si>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</si>
  <si>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</si>
  <si>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</si>
  <si>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</si>
  <si>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</si>
  <si>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</si>
  <si>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</si>
  <si>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</si>
  <si>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</si>
  <si>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</si>
  <si>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</si>
  <si>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</si>
  <si>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</si>
  <si>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</si>
  <si>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</si>
  <si>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</si>
  <si>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</si>
  <si>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</si>
  <si>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</si>
  <si>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</si>
  <si>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</si>
  <si>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</si>
  <si>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</si>
  <si>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</si>
  <si>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</si>
  <si>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</si>
  <si>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</si>
  <si>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</si>
  <si>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</si>
  <si>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</si>
  <si>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</si>
  <si>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</si>
  <si>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</si>
  <si>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</si>
  <si>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</si>
  <si>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</si>
  <si>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</si>
  <si>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</si>
  <si>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</si>
  <si>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</si>
  <si>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</si>
  <si>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</si>
  <si>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</si>
  <si>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</si>
  <si>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</si>
  <si>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</si>
  <si>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</si>
  <si>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</si>
  <si>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</si>
  <si>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</si>
  <si>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</si>
  <si>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</si>
  <si>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</si>
  <si>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</si>
  <si>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</si>
  <si>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</si>
  <si>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</si>
  <si>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</si>
  <si>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</si>
  <si>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</si>
  <si>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</si>
  <si>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</si>
  <si>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</si>
  <si>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</si>
  <si>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</si>
  <si>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</si>
  <si>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</si>
  <si>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</si>
  <si>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</si>
  <si>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</si>
  <si>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</si>
  <si>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</si>
  <si>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</si>
  <si>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</si>
  <si>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</si>
  <si>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</si>
  <si>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</si>
  <si>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</si>
  <si>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</si>
  <si>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</si>
  <si>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</si>
  <si>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</si>
  <si>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</si>
  <si>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</si>
  <si>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</si>
  <si>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</si>
  <si>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</si>
  <si>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</si>
  <si>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</si>
  <si>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</si>
  <si>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</si>
  <si>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</si>
  <si>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</si>
  <si>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</si>
  <si>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</si>
  <si>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</si>
  <si>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</si>
  <si>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</si>
  <si>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</si>
  <si>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</si>
  <si>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</si>
  <si>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</si>
  <si>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</si>
  <si>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</si>
  <si>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</si>
  <si>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</si>
  <si>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</si>
  <si>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</si>
  <si>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</si>
  <si>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</si>
  <si>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</si>
  <si>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</si>
  <si>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</si>
  <si>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</si>
  <si>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</si>
  <si>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</si>
  <si>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</si>
  <si>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</si>
  <si>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</si>
  <si>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</si>
  <si>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</si>
  <si>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</si>
  <si>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</si>
  <si>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</si>
  <si>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</si>
  <si>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</si>
  <si>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</si>
  <si>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</si>
  <si>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</si>
  <si>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</si>
  <si>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</si>
  <si>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</si>
  <si>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</si>
  <si>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</si>
  <si>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</si>
  <si>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</si>
  <si>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</si>
  <si>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</si>
  <si>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</si>
  <si>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</si>
  <si>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</si>
  <si>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</si>
  <si>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</si>
  <si>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</si>
  <si>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</si>
  <si>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</si>
  <si>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</si>
  <si>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</si>
  <si>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</si>
  <si>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</si>
  <si>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</si>
  <si>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</si>
  <si>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</si>
  <si>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</si>
  <si>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</si>
  <si>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</si>
  <si>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</si>
  <si>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</si>
  <si>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</si>
  <si>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</si>
  <si>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</si>
  <si>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</si>
  <si>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</si>
  <si>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</si>
  <si>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</si>
  <si>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</si>
  <si>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</si>
  <si>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</si>
  <si>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</si>
  <si>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</si>
  <si>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</si>
  <si>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</si>
  <si>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</si>
  <si>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</si>
  <si>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</si>
  <si>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</si>
  <si>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</si>
  <si>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</si>
  <si>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</si>
  <si>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</si>
  <si>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</si>
  <si>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</si>
  <si>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</si>
  <si>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</si>
  <si>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</si>
  <si>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</si>
  <si>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</si>
  <si>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</si>
  <si>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</si>
  <si>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</si>
  <si>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</si>
  <si>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</si>
  <si>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</si>
  <si>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</si>
  <si>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</si>
  <si>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</si>
  <si>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</si>
  <si>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</si>
  <si>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</si>
  <si>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</si>
  <si>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</si>
  <si>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</si>
  <si>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</si>
  <si>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</si>
  <si>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</si>
  <si>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</si>
  <si>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</si>
  <si>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</si>
  <si>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</si>
  <si>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</si>
  <si>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</si>
  <si>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</si>
  <si>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</si>
  <si>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</si>
  <si>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</si>
  <si>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</si>
  <si>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</si>
  <si>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</si>
  <si>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</si>
  <si>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</si>
  <si>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</si>
  <si>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</si>
  <si>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</si>
  <si>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</si>
  <si>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</si>
  <si>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</si>
  <si>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</si>
  <si>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</si>
  <si>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</si>
  <si>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</si>
  <si>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</si>
  <si>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</si>
  <si>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</si>
  <si>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</si>
  <si>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</si>
  <si>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</si>
  <si>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</si>
  <si>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</si>
  <si>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</si>
  <si>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</si>
  <si>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</si>
  <si>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</si>
  <si>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</si>
  <si>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</si>
  <si>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</si>
  <si>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</si>
  <si>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</si>
  <si>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</si>
  <si>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</si>
  <si>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</si>
  <si>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</si>
  <si>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</si>
  <si>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</si>
  <si>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</si>
  <si>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</si>
  <si>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</si>
  <si>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</si>
  <si>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</si>
  <si>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</si>
  <si>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</si>
  <si>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</si>
  <si>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</si>
  <si>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</si>
  <si>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</si>
  <si>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</si>
  <si>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</si>
  <si>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</si>
  <si>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</si>
  <si>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</si>
  <si>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</si>
  <si>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</si>
  <si>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</si>
  <si>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</si>
  <si>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</si>
  <si>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</si>
  <si>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</si>
  <si>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</si>
  <si>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</si>
  <si>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</si>
  <si>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</si>
  <si>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</si>
  <si>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</si>
  <si>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</si>
  <si>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</si>
  <si>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</si>
  <si>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</si>
  <si>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</si>
  <si>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</si>
  <si>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</si>
  <si>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</si>
  <si>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</si>
  <si>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</si>
  <si>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</si>
  <si>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</si>
  <si>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</si>
  <si>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</si>
  <si>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</si>
  <si>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</si>
  <si>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</si>
  <si>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</si>
  <si>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</si>
  <si>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</si>
  <si>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</si>
  <si>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</si>
  <si>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</si>
  <si>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</si>
  <si>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</si>
  <si>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</si>
  <si>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</si>
  <si>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</si>
  <si>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</si>
  <si>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</si>
  <si>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</si>
  <si>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</si>
  <si>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</si>
  <si>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</si>
  <si>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</si>
  <si>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</si>
  <si>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</si>
  <si>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</si>
  <si>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</si>
  <si>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</si>
  <si>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</si>
  <si>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</si>
  <si>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</si>
  <si>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</si>
  <si>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</si>
  <si>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</si>
  <si>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</si>
  <si>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</si>
  <si>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</si>
  <si>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</si>
  <si>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</si>
  <si>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</si>
  <si>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</si>
  <si>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</si>
  <si>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</si>
  <si>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</si>
  <si>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</si>
  <si>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</si>
  <si>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</si>
  <si>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</si>
  <si>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</si>
  <si>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</si>
  <si>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</si>
  <si>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</si>
  <si>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</si>
  <si>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</si>
  <si>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</si>
  <si>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</si>
  <si>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</si>
  <si>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</si>
  <si>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</si>
  <si>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</si>
  <si>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</si>
  <si>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</si>
  <si>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</si>
  <si>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</si>
  <si>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</si>
  <si>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</si>
  <si>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</si>
  <si>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</si>
  <si>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</si>
  <si>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</si>
  <si>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</si>
  <si>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</si>
  <si>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</si>
  <si>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</si>
  <si>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</si>
  <si>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</si>
  <si>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</si>
  <si>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</si>
  <si>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</si>
  <si>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</si>
  <si>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</si>
  <si>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</si>
  <si>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</si>
  <si>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</si>
  <si>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</si>
  <si>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</si>
  <si>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</si>
  <si>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</si>
  <si>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</si>
  <si>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</si>
  <si>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</si>
  <si>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</si>
  <si>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</si>
  <si>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</si>
  <si>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</si>
  <si>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</si>
  <si>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</si>
  <si>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</si>
  <si>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</si>
  <si>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</si>
  <si>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</si>
  <si>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</si>
  <si>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</si>
  <si>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</si>
  <si>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</si>
  <si>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</si>
  <si>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</si>
  <si>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</si>
  <si>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</si>
  <si>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</si>
  <si>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</si>
  <si>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</si>
  <si>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</si>
  <si>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</si>
  <si>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</si>
  <si>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</si>
  <si>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</si>
  <si>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</si>
  <si>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</si>
  <si>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</si>
  <si>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</si>
  <si>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</si>
  <si>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</si>
  <si>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</si>
  <si>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</si>
  <si>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</si>
  <si>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</si>
  <si>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</si>
  <si>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</si>
  <si>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</si>
  <si>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</si>
  <si>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</si>
  <si>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</si>
  <si>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</si>
  <si>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</si>
  <si>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</si>
  <si>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</si>
  <si>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</si>
  <si>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</si>
  <si>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</si>
  <si>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</si>
  <si>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</si>
  <si>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</si>
  <si>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</si>
  <si>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</si>
  <si>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</si>
  <si>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</si>
  <si>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</si>
  <si>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</si>
  <si>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</si>
  <si>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</si>
  <si>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</si>
  <si>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</si>
  <si>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</si>
  <si>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</si>
  <si>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</si>
  <si>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</si>
  <si>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</si>
  <si>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</si>
  <si>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</si>
  <si>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</si>
  <si>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</si>
  <si>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</si>
  <si>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</si>
  <si>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</si>
  <si>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</si>
  <si>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</si>
  <si>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</si>
  <si>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</si>
  <si>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</si>
  <si>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</si>
  <si>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</si>
  <si>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</si>
  <si>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</si>
  <si>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</si>
  <si>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</si>
  <si>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</si>
  <si>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</si>
  <si>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</si>
  <si>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</si>
  <si>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</si>
  <si>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</si>
  <si>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</si>
  <si>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</si>
  <si>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</si>
  <si>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</si>
  <si>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</si>
  <si>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</si>
  <si>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</si>
  <si>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</si>
  <si>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</si>
  <si>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</si>
  <si>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</si>
  <si>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</si>
  <si>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</si>
  <si>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</si>
  <si>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</si>
  <si>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</si>
  <si>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</si>
  <si>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</si>
  <si>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</si>
  <si>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</si>
  <si>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</si>
  <si>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</si>
  <si>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</si>
  <si>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</si>
  <si>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</si>
  <si>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</si>
  <si>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</si>
  <si>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</si>
  <si>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</si>
  <si>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</si>
  <si>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</si>
  <si>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</si>
  <si>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</si>
  <si>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</si>
  <si>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</si>
  <si>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</si>
  <si>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</si>
  <si>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</si>
  <si>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</si>
  <si>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</si>
  <si>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</si>
  <si>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</si>
  <si>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</si>
  <si>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</si>
  <si>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</si>
  <si>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</si>
  <si>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</si>
  <si>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</si>
  <si>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</si>
  <si>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</si>
  <si>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</si>
  <si>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</si>
  <si>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</si>
  <si>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</si>
  <si>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</si>
  <si>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</si>
  <si>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</si>
  <si>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</si>
  <si>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</si>
  <si>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</si>
  <si>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</si>
  <si>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</si>
  <si>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</si>
  <si>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</si>
  <si>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</si>
  <si>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</si>
  <si>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</si>
  <si>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</si>
  <si>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</si>
  <si>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</si>
  <si>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</si>
  <si>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</si>
  <si>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</si>
  <si>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</si>
  <si>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</si>
  <si>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</si>
  <si>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</si>
  <si>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</si>
  <si>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</si>
  <si>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</si>
  <si>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</si>
  <si>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</si>
  <si>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</si>
  <si>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</si>
  <si>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</si>
  <si>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</si>
  <si>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</si>
  <si>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</si>
  <si>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</si>
  <si>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</si>
  <si>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</si>
  <si>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</si>
  <si>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</si>
  <si>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</si>
  <si>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</si>
  <si>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</si>
  <si>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</si>
  <si>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</si>
  <si>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</si>
  <si>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</si>
  <si>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</si>
  <si>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</si>
  <si>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</si>
  <si>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</si>
  <si>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</si>
  <si>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</si>
  <si>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</si>
  <si>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</si>
  <si>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</si>
  <si>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</si>
  <si>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</si>
  <si>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</si>
  <si>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</si>
  <si>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</si>
  <si>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</si>
  <si>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</si>
  <si>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</si>
  <si>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</si>
  <si>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</si>
  <si>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</si>
  <si>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</si>
  <si>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</si>
  <si>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</si>
  <si>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</si>
  <si>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</si>
  <si>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</si>
  <si>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</si>
  <si>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</si>
  <si>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</si>
  <si>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</si>
  <si>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</si>
  <si>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</si>
  <si>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</si>
  <si>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</si>
  <si>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</si>
  <si>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</si>
  <si>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</si>
  <si>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</si>
  <si>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</si>
  <si>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</si>
  <si>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</si>
  <si>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</si>
  <si>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</si>
  <si>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</si>
  <si>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</si>
  <si>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</si>
  <si>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</si>
  <si>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</si>
  <si>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</si>
  <si>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</si>
  <si>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</si>
  <si>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</si>
  <si>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</si>
  <si>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</si>
  <si>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</si>
  <si>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</si>
  <si>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</si>
  <si>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</si>
  <si>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</si>
  <si>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</si>
  <si>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</si>
  <si>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</si>
  <si>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</si>
  <si>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</si>
  <si>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</si>
  <si>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</si>
  <si>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</si>
  <si>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</si>
  <si>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</si>
  <si>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</si>
  <si>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</si>
  <si>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</si>
  <si>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</si>
  <si>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</si>
  <si>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</si>
  <si>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</si>
  <si>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</si>
  <si>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</si>
  <si>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</si>
  <si>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</si>
  <si>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</si>
  <si>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</si>
  <si>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</si>
  <si>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</si>
  <si>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</si>
  <si>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</si>
  <si>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</si>
  <si>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</si>
  <si>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</si>
  <si>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</si>
  <si>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</si>
  <si>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</si>
  <si>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</si>
  <si>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</si>
  <si>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</si>
  <si>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</si>
  <si>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</si>
  <si>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</si>
  <si>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</si>
  <si>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</si>
  <si>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</si>
  <si>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</si>
  <si>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</si>
  <si>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</si>
  <si>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</si>
  <si>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</si>
  <si>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</si>
  <si>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</si>
  <si>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</si>
  <si>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</si>
  <si>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</si>
  <si>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</si>
  <si>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</si>
  <si>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</si>
  <si>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</si>
  <si>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</si>
  <si>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</si>
  <si>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</si>
  <si>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</si>
  <si>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</si>
  <si>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</si>
  <si>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</si>
  <si>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</si>
  <si>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</si>
  <si>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</si>
  <si>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</si>
  <si>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</si>
  <si>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</si>
  <si>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</si>
  <si>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</si>
  <si>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</si>
  <si>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</si>
  <si>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</si>
  <si>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</si>
  <si>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</si>
  <si>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</si>
  <si>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</si>
  <si>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</si>
  <si>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</si>
  <si>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</si>
  <si>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</si>
  <si>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</si>
  <si>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</si>
  <si>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</si>
  <si>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</si>
  <si>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</si>
  <si>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</si>
  <si>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</si>
  <si>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</si>
  <si>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</si>
  <si>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</si>
  <si>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</si>
  <si>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</si>
  <si>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</si>
  <si>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</si>
  <si>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</si>
  <si>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</si>
  <si>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</si>
  <si>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</si>
  <si>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</si>
  <si>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</si>
  <si>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</si>
  <si>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</si>
  <si>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</si>
  <si>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</si>
  <si>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</si>
  <si>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</si>
  <si>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</si>
  <si>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</si>
  <si>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</si>
  <si>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</si>
  <si>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</si>
  <si>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</si>
  <si>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</si>
  <si>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</si>
  <si>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</si>
  <si>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</si>
  <si>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</si>
  <si>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</si>
  <si>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</si>
  <si>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</si>
  <si>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</si>
  <si>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</si>
  <si>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</si>
  <si>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</si>
  <si>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</si>
  <si>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</si>
  <si>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</si>
  <si>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</si>
  <si>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</si>
  <si>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</si>
  <si>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</si>
  <si>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</si>
  <si>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</si>
  <si>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</si>
  <si>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</si>
  <si>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</si>
  <si>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</si>
  <si>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</si>
  <si>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</si>
  <si>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</si>
  <si>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</si>
  <si>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</si>
  <si>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</si>
  <si>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</si>
  <si>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</si>
  <si>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</si>
  <si>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</si>
  <si>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</si>
  <si>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</si>
  <si>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</si>
  <si>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</si>
  <si>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</si>
  <si>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</si>
  <si>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</si>
  <si>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</si>
  <si>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</si>
  <si>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</si>
  <si>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</si>
  <si>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</si>
  <si>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</si>
  <si>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</si>
  <si>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</si>
  <si>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</si>
  <si>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</si>
  <si>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</si>
  <si>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</si>
  <si>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</si>
  <si>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</si>
  <si>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</si>
  <si>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</si>
  <si>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</si>
  <si>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</si>
  <si>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</si>
  <si>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</si>
  <si>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</si>
  <si>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</si>
  <si>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</si>
  <si>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</si>
  <si>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</si>
  <si>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</si>
  <si>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</si>
  <si>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</si>
  <si>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</si>
  <si>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</si>
  <si>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</si>
  <si>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</si>
  <si>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</si>
  <si>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</si>
  <si>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</si>
  <si>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</si>
  <si>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</si>
  <si>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</si>
  <si>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</si>
  <si>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</si>
  <si>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</si>
  <si>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</si>
  <si>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</si>
  <si>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</si>
  <si>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</si>
  <si>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</si>
  <si>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</si>
  <si>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</si>
  <si>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</si>
  <si>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</si>
  <si>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</si>
  <si>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</si>
  <si>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</si>
  <si>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</si>
  <si>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</si>
  <si>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</si>
  <si>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</si>
  <si>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</si>
  <si>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</si>
  <si>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</si>
  <si>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</si>
  <si>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</si>
  <si>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</si>
  <si>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</si>
  <si>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</si>
  <si>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</si>
  <si>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</si>
  <si>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</si>
  <si>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</si>
  <si>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</si>
  <si>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</si>
  <si>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</si>
  <si>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</si>
  <si>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</si>
  <si>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</si>
  <si>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</si>
  <si>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</si>
  <si>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</si>
  <si>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</si>
  <si>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</si>
  <si>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</si>
  <si>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</si>
  <si>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</si>
  <si>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</si>
  <si>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</si>
  <si>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</si>
  <si>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</si>
  <si>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</si>
  <si>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</si>
  <si>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</si>
  <si>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</si>
  <si>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</si>
  <si>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</si>
  <si>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</si>
  <si>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</si>
  <si>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</si>
  <si>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</si>
  <si>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</si>
  <si>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</si>
  <si>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</si>
  <si>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</si>
  <si>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</si>
  <si>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</si>
  <si>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</si>
  <si>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</si>
  <si>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</si>
  <si>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</si>
  <si>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</si>
  <si>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</si>
  <si>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</si>
  <si>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</si>
  <si>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</si>
  <si>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</si>
  <si>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</si>
  <si>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</si>
  <si>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</si>
  <si>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</si>
  <si>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</si>
  <si>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</si>
  <si>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</si>
  <si>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</si>
  <si>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</si>
  <si>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</si>
  <si>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</si>
  <si>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</si>
  <si>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</si>
  <si>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</si>
  <si>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</si>
  <si>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</si>
  <si>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</si>
  <si>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</si>
  <si>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</si>
  <si>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</si>
  <si>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</si>
  <si>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</si>
  <si>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</si>
  <si>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</si>
  <si>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</si>
  <si>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</si>
  <si>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</si>
  <si>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</si>
  <si>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</si>
  <si>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</si>
  <si>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</si>
  <si>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</si>
  <si>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</si>
  <si>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</si>
  <si>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</si>
  <si>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</si>
  <si>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</si>
  <si>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</si>
  <si>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</si>
  <si>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</si>
  <si>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</si>
  <si>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</si>
  <si>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</si>
  <si>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</si>
  <si>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</si>
  <si>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</si>
  <si>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</si>
  <si>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</si>
  <si>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</si>
  <si>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</si>
  <si>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</si>
  <si>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</si>
  <si>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</si>
  <si>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</si>
  <si>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</si>
  <si>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</si>
  <si>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</si>
  <si>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</si>
  <si>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</si>
  <si>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</si>
  <si>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</si>
  <si>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</si>
  <si>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</si>
  <si>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</si>
  <si>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</si>
  <si>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</si>
  <si>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</si>
  <si>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</si>
  <si>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</si>
  <si>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</si>
  <si>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</si>
  <si>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</si>
  <si>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</si>
  <si>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</si>
  <si>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</si>
  <si>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</si>
  <si>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</si>
  <si>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</si>
  <si>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</si>
  <si>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</si>
  <si>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</si>
  <si>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</si>
  <si>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</si>
  <si>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</si>
  <si>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</si>
  <si>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</si>
  <si>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</si>
  <si>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</si>
  <si>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</si>
  <si>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</si>
  <si>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</si>
  <si>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</si>
  <si>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</si>
  <si>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</si>
  <si>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</si>
  <si>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</si>
  <si>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</si>
  <si>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</si>
  <si>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</si>
  <si>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</si>
  <si>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</si>
  <si>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</si>
  <si>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</si>
  <si>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</si>
  <si>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</si>
  <si>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</si>
  <si>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</si>
  <si>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</si>
  <si>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</si>
  <si>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</si>
  <si>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</si>
  <si>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</si>
  <si>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</si>
  <si>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</si>
  <si>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</si>
  <si>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</si>
  <si>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</si>
  <si>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</si>
  <si>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</si>
  <si>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</si>
  <si>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</si>
  <si>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</si>
  <si>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</si>
  <si>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</si>
  <si>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</si>
  <si>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</si>
  <si>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</si>
  <si>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</si>
  <si>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</si>
  <si>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</si>
  <si>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</si>
  <si>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</si>
  <si>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</si>
  <si>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</si>
  <si>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</si>
  <si>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</si>
  <si>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</si>
  <si>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</si>
  <si>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</si>
  <si>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</si>
  <si>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</si>
  <si>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</si>
  <si>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</si>
  <si>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</si>
  <si>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</si>
  <si>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</si>
  <si>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</si>
  <si>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</si>
  <si>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</si>
  <si>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</si>
  <si>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</si>
  <si>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</si>
  <si>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</si>
  <si>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</si>
  <si>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</si>
  <si>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</si>
  <si>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</si>
  <si>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</si>
  <si>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</si>
  <si>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</si>
  <si>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</si>
  <si>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</si>
  <si>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</si>
  <si>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</si>
  <si>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</si>
  <si>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</si>
  <si>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</si>
  <si>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</si>
  <si>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</si>
  <si>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</si>
  <si>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</si>
  <si>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</si>
  <si>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</si>
  <si>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</si>
  <si>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</si>
  <si>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</si>
  <si>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</si>
  <si>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</si>
  <si>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</si>
  <si>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</si>
  <si>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</si>
  <si>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</si>
  <si>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</si>
  <si>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</si>
  <si>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</si>
  <si>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</si>
  <si>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</si>
  <si>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</si>
  <si>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</si>
  <si>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</si>
  <si>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</si>
  <si>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</si>
  <si>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</si>
  <si>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</si>
  <si>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</si>
  <si>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</si>
  <si>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</si>
  <si>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</si>
  <si>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</si>
  <si>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</si>
  <si>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</si>
  <si>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</si>
  <si>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</si>
  <si>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</si>
  <si>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</si>
  <si>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</si>
  <si>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</si>
  <si>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</si>
  <si>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</si>
  <si>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</si>
  <si>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</si>
  <si>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</si>
  <si>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</si>
  <si>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</si>
  <si>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</si>
  <si>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</si>
  <si>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</si>
  <si>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</si>
  <si>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</si>
  <si>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</si>
  <si>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</si>
  <si>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</si>
  <si>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</si>
  <si>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</si>
  <si>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</si>
  <si>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</si>
  <si>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</si>
  <si>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</si>
  <si>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</si>
  <si>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</si>
  <si>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</si>
  <si>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</si>
  <si>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</si>
  <si>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</si>
  <si>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</si>
  <si>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</si>
  <si>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</si>
  <si>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</si>
  <si>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</si>
  <si>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</si>
  <si>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</si>
  <si>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</si>
  <si>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</si>
  <si>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</si>
  <si>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</si>
  <si>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</si>
  <si>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</si>
  <si>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</si>
  <si>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</si>
  <si>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</si>
  <si>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</si>
  <si>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</si>
  <si>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</si>
  <si>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</si>
  <si>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</si>
  <si>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</si>
  <si>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</si>
  <si>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</si>
  <si>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</si>
  <si>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</si>
  <si>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</si>
  <si>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</si>
  <si>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</si>
  <si>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</si>
  <si>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</si>
  <si>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</si>
  <si>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</si>
  <si>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</si>
  <si>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</si>
  <si>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</si>
  <si>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</si>
  <si>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</si>
  <si>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</si>
  <si>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</si>
  <si>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</si>
  <si>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</si>
  <si>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</si>
  <si>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</si>
  <si>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</si>
  <si>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</si>
  <si>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</si>
  <si>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</si>
  <si>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</si>
  <si>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</si>
  <si>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</si>
  <si>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</si>
  <si>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</si>
  <si>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</si>
  <si>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</si>
  <si>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</si>
  <si>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</si>
  <si>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</si>
  <si>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</si>
  <si>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</si>
  <si>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</si>
  <si>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</si>
  <si>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</si>
  <si>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</si>
  <si>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</si>
  <si>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</si>
  <si>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</si>
  <si>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</si>
  <si>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</si>
  <si>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</si>
  <si>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</si>
  <si>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</si>
  <si>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</si>
  <si>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</si>
  <si>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</si>
  <si>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</si>
  <si>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</si>
  <si>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</si>
  <si>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</si>
  <si>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</si>
  <si>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</si>
  <si>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</si>
  <si>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</si>
  <si>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</si>
  <si>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</si>
  <si>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</si>
  <si>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</si>
  <si>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</si>
  <si>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</si>
  <si>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</si>
  <si>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</si>
  <si>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</si>
  <si>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</si>
  <si>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</si>
  <si>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</si>
  <si>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</si>
  <si>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</si>
  <si>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</si>
  <si>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</si>
  <si>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</si>
  <si>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</si>
  <si>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</si>
  <si>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</si>
  <si>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</si>
  <si>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</si>
  <si>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</si>
  <si>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</si>
  <si>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</si>
  <si>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</si>
  <si>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</si>
  <si>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</si>
  <si>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</si>
  <si>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</si>
  <si>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</si>
  <si>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</si>
  <si>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</si>
  <si>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</si>
  <si>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</si>
  <si>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</si>
  <si>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</si>
  <si>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</si>
  <si>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</si>
  <si>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</si>
  <si>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</si>
  <si>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</si>
  <si>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</si>
  <si>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</si>
  <si>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</si>
  <si>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</si>
  <si>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</si>
  <si>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</si>
  <si>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</si>
  <si>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</si>
  <si>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</si>
  <si>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</si>
  <si>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</si>
  <si>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</si>
  <si>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</si>
  <si>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</si>
  <si>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</si>
  <si>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</si>
  <si>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</si>
  <si>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</si>
  <si>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</si>
  <si>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</si>
  <si>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</si>
  <si>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</si>
  <si>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</si>
  <si>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</si>
  <si>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</si>
  <si>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</si>
  <si>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</si>
  <si>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</si>
  <si>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</si>
  <si>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</si>
  <si>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</si>
  <si>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</si>
  <si>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</si>
  <si>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</si>
  <si>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</si>
  <si>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</si>
  <si>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</si>
  <si>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</si>
  <si>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</si>
  <si>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</si>
  <si>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</si>
  <si>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</si>
  <si>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</si>
  <si>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</si>
  <si>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</si>
  <si>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</si>
  <si>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</si>
  <si>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</si>
  <si>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</si>
  <si>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</si>
  <si>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</si>
  <si>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</si>
  <si>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</si>
  <si>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</si>
  <si>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</si>
  <si>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</si>
  <si>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</si>
  <si>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</si>
  <si>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</si>
  <si>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</si>
  <si>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</si>
  <si>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</si>
  <si>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</si>
  <si>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</si>
  <si>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</si>
  <si>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</si>
  <si>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</si>
  <si>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</si>
  <si>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</si>
  <si>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</si>
  <si>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</si>
  <si>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</si>
  <si>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</si>
  <si>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</si>
  <si>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</si>
  <si>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</si>
  <si>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</si>
  <si>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</si>
  <si>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</si>
  <si>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</si>
  <si>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</si>
  <si>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</si>
  <si>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</si>
  <si>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</si>
  <si>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</si>
  <si>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</si>
  <si>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</si>
  <si>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</si>
  <si>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</si>
  <si>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</si>
  <si>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</si>
  <si>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</si>
  <si>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</si>
  <si>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</si>
  <si>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</si>
  <si>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</si>
  <si>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</si>
  <si>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</si>
  <si>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</si>
  <si>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</si>
  <si>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</si>
  <si>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</si>
  <si>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</si>
  <si>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</si>
  <si>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</si>
  <si>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</si>
  <si>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</si>
  <si>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</si>
  <si>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</si>
  <si>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</si>
  <si>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</si>
  <si>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</si>
  <si>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</si>
  <si>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</si>
  <si>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</si>
  <si>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</si>
  <si>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</si>
  <si>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</si>
  <si>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</si>
  <si>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</si>
  <si>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</si>
  <si>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</si>
  <si>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</si>
  <si>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</si>
  <si>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</si>
  <si>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</si>
  <si>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</si>
  <si>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</si>
  <si>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</si>
  <si>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</si>
  <si>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</si>
  <si>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</si>
  <si>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</si>
  <si>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</si>
  <si>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</si>
  <si>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</si>
  <si>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</si>
  <si>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</si>
  <si>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</si>
  <si>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</si>
  <si>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</si>
  <si>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</si>
  <si>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</si>
  <si>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</si>
  <si>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</si>
  <si>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</si>
  <si>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</si>
  <si>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</si>
  <si>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</si>
  <si>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</si>
  <si>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</si>
  <si>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</si>
  <si>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</si>
  <si>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</si>
  <si>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</si>
  <si>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</si>
  <si>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</si>
  <si>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</si>
  <si>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</si>
  <si>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</si>
  <si>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</si>
  <si>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</si>
  <si>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</si>
  <si>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</si>
  <si>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</si>
  <si>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</si>
  <si>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</si>
  <si>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</si>
  <si>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</si>
  <si>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</si>
  <si>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</si>
  <si>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</si>
  <si>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</si>
  <si>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</si>
  <si>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</si>
  <si>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</si>
  <si>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</si>
  <si>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</si>
  <si>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</si>
  <si>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</si>
  <si>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</si>
  <si>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</si>
  <si>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</si>
  <si>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</si>
  <si>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</si>
  <si>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</si>
  <si>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</si>
  <si>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</si>
  <si>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</si>
  <si>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</si>
  <si>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</si>
  <si>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</si>
  <si>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</si>
  <si>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</si>
  <si>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</si>
  <si>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</si>
  <si>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</si>
  <si>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</si>
  <si>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</si>
  <si>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</si>
  <si>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</si>
  <si>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</si>
  <si>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</si>
  <si>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</si>
  <si>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</si>
  <si>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</si>
  <si>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</si>
  <si>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</si>
  <si>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</si>
  <si>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</si>
  <si>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</si>
  <si>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</si>
  <si>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</si>
  <si>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</si>
  <si>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</si>
  <si>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</si>
  <si>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</si>
  <si>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</si>
  <si>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</si>
  <si>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</si>
  <si>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</si>
  <si>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</si>
  <si>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</si>
  <si>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</si>
  <si>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</si>
  <si>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</si>
  <si>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</si>
  <si>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</si>
  <si>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</si>
  <si>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</si>
  <si>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</si>
  <si>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</si>
  <si>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</si>
  <si>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</si>
  <si>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</si>
  <si>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</si>
  <si>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</si>
  <si>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</si>
  <si>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</si>
  <si>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</si>
  <si>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</si>
  <si>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</si>
  <si>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</si>
  <si>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</si>
  <si>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</si>
  <si>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</si>
  <si>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</si>
  <si>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</si>
  <si>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</si>
  <si>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</si>
  <si>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</si>
  <si>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</si>
  <si>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</si>
  <si>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</si>
  <si>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</si>
  <si>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</si>
  <si>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</si>
  <si>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</si>
  <si>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</si>
  <si>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</si>
  <si>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</si>
  <si>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</si>
  <si>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</si>
  <si>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</si>
  <si>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</si>
  <si>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</si>
  <si>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</si>
  <si>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</si>
  <si>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</si>
  <si>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</si>
  <si>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</si>
  <si>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</si>
  <si>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</si>
  <si>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</si>
  <si>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</si>
  <si>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</si>
  <si>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</si>
  <si>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</si>
  <si>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</si>
  <si>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</si>
  <si>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</si>
  <si>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</si>
  <si>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</si>
  <si>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</si>
  <si>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</si>
  <si>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</si>
  <si>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</si>
  <si>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</si>
  <si>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</si>
  <si>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</si>
  <si>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</si>
  <si>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</si>
  <si>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</si>
  <si>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</si>
  <si>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</si>
  <si>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</si>
  <si>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</si>
  <si>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</si>
  <si>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</si>
  <si>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</si>
  <si>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</si>
  <si>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</si>
  <si>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</si>
  <si>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</si>
  <si>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</si>
  <si>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</si>
  <si>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</si>
  <si>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</si>
  <si>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</si>
  <si>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</si>
  <si>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</si>
  <si>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</si>
  <si>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</si>
  <si>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</si>
  <si>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</si>
  <si>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</si>
  <si>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</si>
  <si>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</si>
  <si>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</si>
  <si>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</si>
  <si>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</si>
  <si>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</si>
  <si>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</si>
  <si>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</si>
  <si>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</si>
  <si>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</si>
  <si>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</si>
  <si>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</si>
  <si>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</si>
  <si>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</si>
  <si>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</si>
  <si>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</si>
  <si>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</si>
  <si>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</si>
  <si>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</si>
  <si>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</si>
  <si>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</si>
  <si>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</si>
  <si>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</si>
  <si>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</si>
  <si>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</si>
  <si>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</si>
  <si>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</si>
  <si>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</si>
  <si>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</si>
  <si>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</si>
  <si>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</si>
  <si>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</si>
  <si>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</si>
  <si>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</si>
  <si>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</si>
  <si>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</si>
  <si>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</si>
  <si>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</si>
  <si>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</si>
  <si>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</si>
  <si>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</si>
  <si>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</si>
  <si>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</si>
  <si>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</si>
  <si>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</si>
  <si>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</si>
  <si>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</si>
  <si>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</si>
  <si>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</si>
  <si>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</si>
  <si>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</si>
  <si>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</si>
  <si>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</si>
  <si>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</si>
  <si>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</si>
  <si>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</si>
  <si>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</si>
  <si>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</si>
  <si>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</si>
  <si>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</si>
  <si>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</si>
  <si>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</si>
  <si>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</si>
  <si>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</si>
  <si>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</si>
  <si>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</si>
  <si>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</si>
  <si>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</si>
  <si>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</si>
  <si>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</si>
  <si>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</si>
  <si>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</si>
  <si>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</si>
  <si>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</si>
  <si>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</si>
  <si>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</si>
  <si>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</si>
  <si>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</si>
  <si>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</si>
  <si>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</si>
  <si>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</si>
  <si>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</si>
  <si>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</si>
  <si>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</si>
  <si>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</si>
  <si>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</si>
  <si>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</si>
  <si>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</si>
  <si>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</si>
  <si>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</si>
  <si>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</si>
  <si>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</si>
  <si>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</si>
  <si>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</si>
  <si>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</si>
  <si>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</si>
  <si>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</si>
  <si>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</si>
  <si>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</si>
  <si>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</si>
  <si>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</si>
  <si>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</si>
  <si>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</si>
  <si>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</si>
  <si>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</si>
  <si>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</si>
  <si>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</si>
  <si>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</si>
  <si>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</si>
  <si>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</si>
  <si>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</si>
  <si>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</si>
  <si>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</si>
  <si>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</si>
  <si>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</si>
  <si>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</si>
  <si>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</si>
  <si>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</si>
  <si>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</si>
  <si>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</si>
  <si>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</si>
  <si>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</si>
  <si>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</si>
  <si>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</si>
  <si>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</si>
  <si>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</si>
  <si>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</si>
  <si>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</si>
  <si>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</si>
  <si>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</si>
  <si>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</si>
  <si>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</si>
  <si>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</si>
  <si>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</si>
  <si>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</si>
  <si>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</si>
  <si>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</si>
  <si>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</si>
  <si>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</si>
  <si>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</si>
  <si>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</si>
  <si>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</si>
  <si>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</si>
  <si>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</si>
  <si>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</si>
  <si>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</si>
  <si>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</si>
  <si>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</si>
  <si>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</si>
  <si>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</si>
  <si>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</si>
  <si>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</si>
  <si>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</si>
  <si>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</si>
  <si>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</si>
  <si>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</si>
  <si>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</si>
  <si>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</si>
  <si>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</si>
  <si>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</si>
  <si>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</si>
  <si>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</si>
  <si>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</si>
  <si>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</si>
  <si>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</si>
  <si>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</si>
  <si>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</si>
  <si>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</si>
  <si>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</si>
  <si>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</si>
  <si>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</si>
  <si>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</si>
  <si>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</si>
  <si>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</si>
  <si>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</si>
  <si>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</si>
  <si>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</si>
  <si>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</si>
  <si>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</si>
  <si>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</si>
  <si>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</si>
  <si>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</si>
  <si>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</si>
  <si>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</si>
  <si>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</si>
  <si>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</si>
  <si>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</si>
  <si>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</si>
  <si>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</si>
  <si>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</si>
  <si>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</si>
  <si>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</si>
  <si>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</si>
  <si>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</si>
  <si>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</si>
  <si>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</si>
  <si>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</si>
  <si>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</si>
  <si>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</si>
  <si>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</si>
  <si>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</si>
  <si>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</si>
  <si>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</si>
  <si>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</si>
  <si>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</si>
  <si>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</si>
  <si>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</si>
  <si>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</si>
  <si>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</si>
  <si>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</si>
  <si>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</si>
  <si>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</si>
  <si>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</si>
  <si>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</si>
  <si>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</si>
  <si>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</si>
  <si>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</si>
  <si>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</si>
  <si>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</si>
  <si>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</si>
  <si>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</si>
  <si>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</si>
  <si>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</si>
  <si>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</si>
  <si>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</si>
  <si>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</si>
  <si>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</si>
  <si>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</si>
  <si>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</si>
  <si>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</si>
  <si>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</si>
  <si>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</si>
  <si>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</si>
  <si>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</si>
  <si>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</si>
  <si>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</si>
  <si>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</si>
  <si>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</si>
  <si>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</si>
  <si>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</si>
  <si>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</si>
  <si>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</si>
  <si>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</si>
  <si>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</si>
  <si>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</si>
  <si>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</si>
  <si>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</si>
  <si>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</si>
  <si>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</si>
  <si>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</si>
  <si>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</si>
  <si>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</si>
  <si>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</si>
  <si>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</si>
  <si>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</si>
  <si>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</si>
  <si>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</si>
  <si>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</si>
  <si>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</si>
  <si>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</si>
  <si>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</si>
  <si>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</si>
  <si>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</si>
  <si>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</si>
  <si>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</si>
  <si>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</si>
  <si>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</si>
  <si>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</si>
  <si>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</si>
  <si>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</si>
  <si>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</si>
  <si>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</si>
  <si>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</si>
  <si>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</si>
  <si>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</si>
  <si>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</si>
  <si>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</si>
  <si>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</si>
  <si>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</si>
  <si>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</si>
  <si>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</si>
  <si>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</si>
  <si>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</si>
  <si>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</si>
  <si>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</si>
  <si>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</si>
  <si>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</si>
  <si>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</si>
  <si>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</si>
  <si>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</si>
  <si>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</si>
  <si>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</si>
  <si>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</si>
  <si>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</si>
  <si>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</si>
  <si>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</si>
  <si>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</si>
  <si>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</si>
  <si>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</si>
  <si>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</si>
  <si>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</si>
  <si>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</si>
  <si>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</si>
  <si>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</si>
  <si>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</si>
  <si>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</si>
  <si>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</si>
  <si>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</si>
  <si>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</si>
  <si>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</si>
  <si>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</si>
  <si>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</si>
  <si>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</si>
  <si>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</si>
  <si>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</si>
  <si>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</si>
  <si>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</si>
  <si>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</si>
  <si>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</si>
  <si>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</si>
  <si>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</si>
  <si>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</si>
  <si>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</si>
  <si>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</si>
  <si>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</si>
  <si>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</si>
  <si>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</si>
  <si>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</si>
  <si>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</si>
  <si>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</si>
  <si>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</si>
  <si>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</si>
  <si>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</si>
  <si>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</si>
  <si>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</si>
  <si>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</si>
  <si>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</si>
  <si>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</si>
  <si>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</si>
  <si>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</si>
  <si>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</si>
  <si>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</si>
  <si>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</si>
  <si>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</si>
  <si>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</si>
  <si>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</si>
  <si>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</si>
  <si>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</si>
  <si>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</si>
  <si>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</si>
  <si>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</si>
  <si>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</si>
  <si>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</si>
  <si>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</si>
  <si>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</si>
  <si>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</si>
  <si>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</si>
  <si>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</si>
  <si>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</si>
  <si>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</si>
  <si>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</si>
  <si>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</si>
  <si>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</si>
  <si>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</si>
  <si>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</si>
  <si>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</si>
  <si>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</si>
  <si>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</si>
  <si>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</si>
  <si>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</si>
  <si>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</si>
  <si>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</si>
  <si>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</si>
  <si>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</si>
  <si>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</si>
  <si>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</si>
  <si>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</si>
  <si>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</si>
  <si>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</si>
  <si>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</si>
  <si>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</si>
  <si>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</si>
  <si>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</si>
  <si>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</si>
  <si>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</si>
  <si>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</si>
  <si>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</si>
  <si>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</si>
  <si>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</si>
  <si>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</si>
  <si>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</si>
  <si>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</si>
  <si>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</si>
  <si>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</si>
  <si>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</si>
  <si>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</si>
  <si>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</si>
  <si>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</si>
  <si>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</si>
  <si>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</si>
  <si>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</si>
  <si>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</si>
  <si>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</si>
  <si>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</si>
  <si>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</si>
  <si>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</si>
  <si>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</si>
  <si>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</si>
  <si>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</si>
  <si>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</si>
  <si>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</si>
  <si>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</si>
  <si>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</si>
  <si>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</si>
  <si>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</si>
  <si>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</si>
  <si>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</si>
  <si>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</si>
  <si>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</si>
  <si>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</si>
  <si>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</si>
  <si>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</si>
  <si>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</si>
  <si>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</si>
  <si>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</si>
  <si>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</si>
  <si>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</si>
  <si>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</si>
  <si>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</si>
  <si>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</si>
  <si>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</si>
  <si>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</si>
  <si>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</si>
  <si>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</si>
  <si>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</si>
  <si>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</si>
  <si>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</si>
  <si>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</si>
  <si>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</si>
  <si>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</si>
  <si>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</si>
  <si>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</si>
  <si>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</si>
  <si>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</si>
  <si>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</si>
  <si>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</si>
  <si>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</si>
  <si>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</si>
  <si>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</si>
  <si>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</si>
  <si>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</si>
  <si>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</si>
  <si>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</si>
  <si>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</si>
  <si>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</si>
  <si>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</si>
  <si>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</si>
  <si>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</si>
  <si>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</si>
  <si>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</si>
  <si>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</si>
  <si>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</si>
  <si>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</si>
  <si>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</si>
  <si>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</si>
  <si>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</si>
  <si>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</si>
  <si>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</si>
  <si>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</si>
  <si>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</si>
  <si>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</si>
  <si>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</si>
  <si>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</si>
  <si>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</si>
  <si>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</si>
  <si>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</si>
  <si>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</si>
  <si>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</si>
  <si>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</si>
  <si>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</si>
  <si>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</si>
  <si>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</si>
  <si>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</si>
  <si>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</si>
  <si>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</si>
  <si>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</si>
  <si>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</si>
  <si>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</si>
  <si>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</si>
  <si>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</si>
  <si>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</si>
  <si>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</si>
  <si>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</si>
  <si>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</si>
  <si>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</si>
  <si>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</si>
  <si>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</si>
  <si>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</si>
  <si>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</si>
  <si>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</si>
  <si>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</si>
  <si>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</si>
  <si>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</si>
  <si>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</si>
  <si>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</si>
  <si>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</si>
  <si>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</si>
  <si>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</si>
  <si>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</si>
  <si>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</si>
  <si>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</si>
  <si>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</si>
  <si>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</si>
  <si>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</si>
  <si>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</si>
  <si>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</si>
  <si>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</si>
  <si>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</si>
  <si>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</si>
  <si>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</si>
  <si>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</si>
  <si>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</si>
  <si>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</si>
  <si>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</si>
  <si>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</si>
  <si>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</si>
  <si>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</si>
  <si>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</si>
  <si>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</si>
  <si>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</si>
  <si>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</si>
  <si>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</si>
  <si>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</si>
  <si>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</si>
  <si>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</si>
  <si>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</si>
  <si>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</si>
  <si>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</si>
  <si>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</si>
  <si>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</si>
  <si>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</si>
  <si>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</si>
  <si>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</si>
  <si>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</si>
  <si>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</si>
  <si>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</si>
  <si>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</si>
  <si>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</si>
  <si>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</si>
  <si>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</si>
  <si>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</si>
  <si>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</si>
  <si>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</si>
  <si>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</si>
  <si>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</si>
  <si>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</si>
  <si>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</si>
  <si>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</si>
  <si>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</si>
  <si>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</si>
  <si>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</si>
  <si>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</si>
  <si>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</si>
  <si>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</si>
  <si>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</si>
  <si>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</si>
  <si>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</si>
  <si>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</si>
  <si>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</si>
  <si>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</si>
  <si>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</si>
  <si>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</si>
  <si>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</si>
  <si>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</si>
  <si>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</si>
  <si>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</si>
  <si>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</si>
  <si>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</si>
  <si>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</si>
  <si>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</si>
  <si>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</si>
  <si>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</si>
  <si>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</si>
  <si>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</si>
  <si>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</si>
  <si>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</si>
  <si>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</si>
  <si>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</si>
  <si>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</si>
  <si>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</si>
  <si>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</si>
  <si>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</si>
  <si>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</si>
  <si>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</si>
  <si>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</si>
  <si>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</si>
  <si>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</si>
  <si>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</si>
  <si>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</si>
  <si>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</si>
  <si>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</si>
  <si>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</si>
  <si>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</si>
  <si>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</si>
  <si>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</si>
  <si>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</si>
  <si>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</si>
  <si>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</si>
  <si>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</si>
  <si>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</si>
  <si>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</si>
  <si>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</si>
  <si>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</si>
  <si>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</si>
  <si>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</si>
  <si>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</si>
  <si>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</si>
  <si>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</si>
  <si>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</si>
  <si>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</si>
  <si>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</si>
  <si>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</si>
  <si>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</si>
  <si>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</si>
  <si>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</si>
  <si>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</si>
  <si>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</si>
  <si>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</si>
  <si>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</si>
  <si>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</si>
  <si>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</si>
  <si>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</si>
  <si>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</si>
  <si>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</si>
  <si>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</si>
  <si>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</si>
  <si>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</si>
  <si>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</si>
  <si>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</si>
  <si>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</si>
  <si>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</si>
  <si>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</si>
  <si>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</si>
  <si>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</si>
  <si>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</si>
  <si>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</si>
  <si>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</si>
  <si>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</si>
  <si>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</si>
  <si>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</si>
  <si>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</si>
  <si>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</si>
  <si>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</si>
  <si>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</si>
  <si>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</si>
  <si>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</si>
  <si>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</si>
  <si>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</si>
  <si>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</si>
  <si>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</si>
  <si>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</si>
  <si>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</si>
  <si>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</si>
  <si>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</si>
  <si>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</si>
  <si>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</si>
  <si>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</si>
  <si>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</si>
  <si>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</si>
  <si>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</si>
  <si>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</si>
  <si>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</si>
  <si>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</si>
  <si>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</si>
  <si>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</si>
  <si>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</si>
  <si>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</si>
  <si>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</si>
  <si>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</si>
  <si>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</si>
  <si>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</si>
  <si>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</si>
  <si>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</si>
  <si>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</si>
  <si>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</si>
  <si>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</si>
  <si>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</si>
  <si>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</si>
  <si>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</si>
  <si>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</si>
  <si>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</si>
  <si>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</si>
  <si>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</si>
  <si>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</si>
  <si>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</si>
  <si>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</si>
  <si>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</si>
  <si>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</si>
  <si>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</si>
  <si>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</si>
  <si>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</si>
  <si>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</si>
  <si>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</si>
  <si>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</si>
  <si>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</si>
  <si>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</si>
  <si>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</si>
  <si>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</si>
  <si>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</si>
  <si>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</si>
  <si>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</si>
  <si>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</si>
  <si>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</si>
  <si>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</si>
  <si>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</si>
  <si>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</si>
  <si>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</si>
  <si>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</si>
  <si>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</si>
  <si>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</si>
  <si>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</si>
  <si>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</si>
  <si>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</si>
  <si>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</si>
  <si>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</si>
  <si>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</si>
  <si>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</si>
  <si>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</si>
  <si>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</si>
  <si>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</si>
  <si>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</si>
  <si>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</si>
  <si>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</si>
  <si>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</si>
  <si>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</si>
  <si>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</si>
  <si>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</si>
  <si>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</si>
  <si>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</si>
  <si>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</si>
  <si>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</si>
  <si>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</si>
  <si>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</si>
  <si>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</si>
  <si>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</si>
  <si>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</si>
  <si>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</si>
  <si>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</si>
  <si>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</si>
  <si>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</si>
  <si>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</si>
  <si>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</si>
  <si>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</si>
  <si>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</si>
  <si>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</si>
  <si>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</si>
  <si>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</si>
  <si>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</si>
  <si>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</si>
  <si>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</si>
  <si>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</si>
  <si>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</si>
  <si>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</si>
  <si>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</si>
  <si>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</si>
  <si>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</si>
  <si>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</si>
  <si>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</si>
  <si>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</si>
  <si>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</si>
  <si>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</si>
  <si>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</si>
  <si>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</si>
  <si>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</si>
  <si>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</si>
  <si>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</si>
  <si>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</si>
  <si>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</si>
  <si>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</si>
  <si>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</si>
  <si>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</si>
  <si>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</si>
  <si>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</si>
  <si>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</si>
  <si>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</si>
  <si>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</si>
  <si>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</si>
  <si>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</si>
  <si>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</si>
  <si>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</si>
  <si>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</si>
  <si>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</si>
  <si>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</si>
  <si>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</si>
  <si>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</si>
  <si>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</si>
  <si>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</si>
  <si>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</si>
  <si>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</si>
  <si>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</si>
  <si>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</si>
  <si>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</si>
  <si>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</si>
  <si>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</si>
  <si>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</si>
  <si>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</si>
  <si>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</si>
  <si>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</si>
  <si>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</si>
  <si>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</si>
  <si>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</si>
  <si>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</si>
  <si>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</si>
  <si>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</si>
  <si>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</si>
  <si>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</si>
  <si>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</si>
  <si>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</si>
  <si>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</si>
  <si>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</si>
  <si>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</si>
  <si>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</si>
  <si>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</si>
  <si>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</si>
  <si>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</si>
  <si>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</si>
  <si>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</si>
  <si>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</si>
  <si>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</si>
  <si>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</si>
  <si>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</si>
  <si>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</si>
  <si>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</si>
  <si>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</si>
  <si>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</si>
  <si>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</si>
  <si>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</si>
  <si>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</si>
  <si>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</si>
  <si>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</si>
  <si>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</si>
  <si>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</si>
  <si>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</si>
  <si>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</si>
  <si>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</si>
  <si>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</si>
  <si>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</si>
  <si>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</si>
  <si>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</si>
  <si>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</si>
  <si>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</si>
  <si>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</si>
  <si>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</si>
  <si>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</si>
  <si>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</si>
  <si>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</si>
  <si>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</si>
  <si>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</si>
  <si>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</si>
  <si>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</si>
  <si>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</si>
  <si>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</si>
  <si>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</si>
  <si>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</si>
  <si>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</si>
  <si>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</si>
  <si>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</si>
  <si>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</si>
  <si>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</si>
  <si>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</si>
  <si>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</si>
  <si>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</si>
  <si>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</si>
  <si>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</si>
  <si>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</si>
  <si>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</si>
  <si>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</si>
  <si>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</si>
  <si>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</si>
  <si>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</si>
  <si>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</si>
  <si>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</si>
  <si>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</si>
  <si>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</si>
  <si>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</si>
  <si>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</si>
  <si>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</si>
  <si>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</si>
  <si>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</si>
  <si>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</si>
  <si>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</si>
  <si>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</si>
  <si>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</si>
  <si>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</si>
  <si>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</si>
  <si>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</si>
  <si>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</si>
  <si>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</si>
  <si>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</si>
  <si>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</si>
  <si>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</si>
  <si>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</si>
  <si>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</si>
  <si>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</si>
  <si>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</si>
  <si>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</si>
  <si>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</si>
  <si>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</si>
  <si>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</si>
  <si>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</si>
  <si>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</si>
  <si>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</si>
  <si>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</si>
  <si>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</si>
  <si>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</si>
  <si>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</si>
  <si>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</si>
  <si>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</si>
  <si>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</si>
  <si>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</si>
  <si>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</si>
  <si>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</si>
  <si>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</si>
  <si>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</si>
  <si>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</si>
  <si>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</si>
  <si>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</si>
  <si>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</si>
  <si>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</si>
  <si>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</si>
  <si>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</si>
  <si>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</si>
  <si>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</si>
  <si>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</si>
  <si>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</si>
  <si>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</si>
  <si>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</si>
  <si>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</si>
  <si>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</si>
  <si>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</si>
  <si>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</si>
  <si>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</si>
  <si>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</si>
  <si>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</si>
  <si>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</si>
  <si>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</si>
  <si>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</si>
  <si>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</si>
  <si>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</si>
  <si>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</si>
  <si>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</si>
  <si>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</si>
  <si>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</si>
  <si>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</si>
  <si>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</si>
  <si>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</si>
  <si>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</si>
  <si>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</si>
  <si>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</si>
  <si>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</si>
  <si>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</si>
  <si>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</si>
  <si>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</si>
  <si>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</si>
  <si>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</si>
  <si>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</si>
  <si>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</si>
  <si>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</si>
  <si>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</si>
  <si>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</si>
  <si>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</si>
  <si>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</si>
  <si>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</si>
  <si>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</si>
  <si>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</si>
  <si>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</si>
  <si>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</si>
  <si>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</si>
  <si>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</si>
  <si>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</si>
  <si>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</si>
  <si>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</si>
  <si>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</si>
  <si>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</si>
  <si>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</si>
  <si>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</si>
  <si>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</si>
  <si>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</si>
  <si>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</si>
  <si>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</si>
  <si>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</si>
  <si>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</si>
  <si>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</si>
  <si>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</si>
  <si>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</si>
  <si>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</si>
  <si>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</si>
  <si>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</si>
  <si>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</si>
  <si>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</si>
  <si>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</si>
  <si>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</si>
  <si>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</si>
  <si>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</si>
  <si>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</si>
  <si>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</si>
  <si>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</si>
  <si>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</si>
  <si>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</si>
  <si>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</si>
  <si>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</si>
  <si>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</si>
  <si>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</si>
  <si>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</si>
  <si>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</si>
  <si>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</si>
  <si>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</si>
  <si>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</si>
  <si>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</si>
  <si>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</si>
  <si>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</si>
  <si>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</si>
  <si>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</si>
  <si>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</si>
  <si>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</si>
  <si>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</si>
  <si>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</si>
  <si>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</si>
  <si>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</si>
  <si>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</si>
  <si>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</si>
  <si>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</si>
  <si>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</si>
  <si>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</si>
  <si>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</si>
  <si>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</si>
  <si>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</si>
  <si>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</si>
  <si>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</si>
  <si>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</si>
  <si>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</si>
  <si>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</si>
  <si>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</si>
  <si>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</si>
  <si>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</si>
  <si>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</si>
  <si>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</si>
  <si>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</si>
  <si>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</si>
  <si>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</si>
  <si>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</si>
  <si>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</si>
  <si>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</si>
  <si>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</si>
  <si>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</si>
  <si>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</si>
  <si>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</si>
  <si>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</si>
  <si>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</si>
  <si>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</si>
  <si>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</si>
  <si>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</si>
  <si>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</si>
  <si>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</si>
  <si>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</si>
  <si>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</si>
  <si>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</si>
  <si>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</si>
  <si>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</si>
  <si>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</si>
  <si>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</si>
  <si>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</si>
  <si>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</si>
  <si>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</si>
  <si>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</si>
  <si>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</si>
  <si>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</si>
  <si>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</si>
  <si>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</si>
  <si>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</si>
  <si>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</si>
  <si>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</si>
  <si>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</si>
  <si>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</si>
  <si>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</si>
  <si>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</si>
  <si>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</si>
  <si>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</si>
  <si>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</si>
  <si>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</si>
  <si>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</si>
  <si>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</si>
  <si>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</si>
  <si>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</si>
  <si>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</si>
  <si>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</si>
  <si>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</si>
  <si>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</si>
  <si>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</si>
  <si>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</si>
  <si>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</si>
  <si>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</si>
  <si>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</si>
  <si>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</si>
  <si>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</si>
  <si>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</si>
  <si>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</si>
  <si>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</si>
  <si>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</si>
  <si>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</si>
  <si>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</si>
  <si>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</si>
  <si>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</si>
  <si>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</si>
  <si>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</si>
  <si>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</si>
  <si>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</si>
  <si>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</si>
  <si>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</si>
  <si>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</si>
  <si>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</si>
  <si>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</si>
  <si>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</si>
  <si>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</si>
  <si>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</si>
  <si>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</si>
  <si>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</si>
  <si>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</si>
  <si>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</si>
  <si>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</si>
  <si>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</si>
  <si>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</si>
  <si>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</si>
  <si>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</si>
  <si>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</si>
  <si>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</si>
  <si>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</si>
  <si>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</si>
  <si>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</si>
  <si>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</si>
  <si>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</si>
  <si>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</si>
  <si>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</si>
  <si>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</si>
  <si>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</si>
  <si>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</si>
  <si>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</si>
  <si>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</si>
  <si>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</si>
  <si>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</si>
  <si>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</si>
  <si>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</si>
  <si>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</si>
  <si>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</si>
  <si>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</si>
  <si>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</si>
  <si>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</si>
  <si>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</si>
  <si>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</si>
  <si>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</si>
  <si>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</si>
  <si>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</si>
  <si>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</si>
  <si>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</si>
  <si>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</si>
  <si>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</si>
  <si>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</si>
  <si>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</si>
  <si>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</si>
  <si>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</si>
  <si>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</si>
  <si>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</si>
  <si>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</si>
  <si>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</si>
  <si>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</si>
  <si>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</si>
  <si>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</si>
  <si>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</si>
  <si>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</si>
  <si>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</si>
  <si>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</si>
  <si>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</si>
  <si>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</si>
  <si>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</si>
  <si>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</si>
  <si>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</si>
  <si>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</si>
  <si>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</si>
  <si>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</si>
  <si>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</si>
  <si>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</si>
  <si>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</si>
  <si>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</si>
  <si>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</si>
  <si>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</si>
  <si>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</si>
  <si>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</si>
  <si>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</si>
  <si>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</si>
  <si>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</si>
  <si>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</si>
  <si>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</si>
  <si>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</si>
  <si>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</si>
  <si>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</si>
  <si>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</si>
  <si>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</si>
  <si>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</si>
  <si>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</si>
  <si>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</si>
  <si>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</si>
  <si>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</si>
  <si>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</si>
  <si>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</si>
  <si>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</si>
  <si>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</si>
  <si>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</si>
  <si>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</si>
  <si>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</si>
  <si>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</si>
  <si>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</si>
  <si>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</si>
  <si>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</si>
  <si>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</si>
  <si>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</si>
  <si>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</si>
  <si>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</si>
  <si>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</si>
  <si>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</si>
  <si>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</si>
  <si>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</si>
  <si>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</si>
  <si>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</si>
  <si>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</si>
  <si>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</si>
  <si>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</si>
  <si>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</si>
  <si>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</si>
  <si>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</si>
  <si>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</si>
  <si>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</si>
  <si>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</si>
  <si>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</si>
  <si>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</si>
  <si>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</si>
  <si>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</si>
  <si>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</si>
  <si>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</si>
  <si>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</si>
  <si>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</si>
  <si>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</si>
  <si>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</si>
  <si>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</si>
  <si>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</si>
  <si>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</si>
  <si>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</si>
  <si>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</si>
  <si>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</si>
  <si>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</si>
  <si>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</si>
  <si>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</si>
  <si>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</si>
  <si>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</si>
  <si>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</si>
  <si>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</si>
  <si>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</si>
  <si>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</si>
  <si>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</si>
  <si>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</si>
  <si>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</si>
  <si>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</si>
  <si>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</si>
  <si>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</si>
  <si>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</si>
  <si>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</si>
  <si>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</si>
  <si>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</si>
  <si>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</si>
  <si>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</si>
  <si>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</si>
  <si>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</si>
  <si>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</si>
  <si>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</si>
  <si>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</si>
  <si>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</si>
  <si>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</si>
  <si>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</si>
  <si>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</si>
  <si>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</si>
  <si>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</si>
  <si>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</si>
  <si>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</si>
  <si>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</si>
  <si>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</si>
  <si>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</si>
  <si>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</si>
  <si>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</si>
  <si>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</si>
  <si>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</si>
  <si>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</si>
  <si>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</si>
  <si>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</si>
  <si>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</si>
  <si>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</si>
  <si>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</si>
  <si>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</si>
  <si>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</si>
  <si>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</si>
  <si>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</si>
  <si>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</si>
  <si>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</si>
  <si>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</si>
  <si>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</si>
  <si>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</si>
  <si>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</si>
  <si>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</si>
  <si>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</si>
  <si>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</si>
  <si>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</si>
  <si>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</si>
  <si>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</si>
  <si>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</si>
  <si>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</si>
  <si>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</si>
  <si>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</si>
  <si>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</si>
  <si>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</si>
  <si>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</si>
  <si>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</si>
  <si>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</si>
  <si>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</si>
  <si>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</si>
  <si>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</si>
  <si>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</si>
  <si>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</si>
  <si>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</si>
  <si>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</si>
  <si>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</si>
  <si>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</si>
  <si>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</si>
  <si>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</si>
  <si>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</si>
  <si>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</si>
  <si>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</si>
  <si>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</si>
  <si>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</si>
  <si>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</si>
  <si>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</si>
  <si>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</si>
  <si>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</si>
  <si>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</si>
  <si>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</si>
  <si>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</si>
  <si>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</si>
  <si>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</si>
  <si>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</si>
  <si>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</si>
  <si>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</si>
  <si>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</si>
  <si>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</si>
  <si>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</si>
  <si>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</si>
  <si>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</si>
  <si>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</si>
  <si>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</si>
  <si>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</si>
  <si>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</si>
  <si>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</si>
  <si>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</si>
  <si>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</si>
  <si>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</si>
  <si>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</si>
  <si>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</si>
  <si>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</si>
  <si>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</si>
  <si>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</si>
  <si>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</si>
  <si>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</si>
  <si>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</si>
  <si>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</si>
  <si>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</si>
  <si>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</si>
  <si>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</si>
  <si>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</si>
  <si>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</si>
  <si>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</si>
  <si>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</si>
  <si>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</si>
  <si>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</si>
  <si>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</si>
  <si>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</si>
  <si>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</si>
  <si>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</si>
  <si>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</si>
  <si>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</si>
  <si>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</si>
  <si>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</si>
  <si>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</si>
  <si>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</si>
  <si>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</si>
  <si>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</si>
  <si>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</si>
  <si>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</si>
  <si>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</si>
  <si>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</si>
  <si>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</si>
  <si>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</si>
  <si>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</si>
  <si>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</si>
  <si>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</si>
  <si>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</si>
  <si>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</si>
  <si>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</si>
  <si>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</si>
  <si>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</si>
  <si>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</si>
  <si>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</si>
  <si>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</si>
  <si>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</si>
  <si>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</si>
  <si>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</si>
  <si>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</si>
  <si>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</si>
  <si>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</si>
  <si>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</si>
  <si>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</si>
  <si>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</si>
  <si>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</si>
  <si>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</si>
  <si>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</si>
  <si>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</si>
  <si>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</si>
  <si>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</si>
  <si>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</si>
  <si>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</si>
  <si>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</si>
  <si>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</si>
  <si>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</si>
  <si>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</si>
  <si>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</si>
  <si>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</si>
  <si>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</si>
  <si>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</si>
  <si>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</si>
  <si>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</si>
  <si>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</si>
  <si>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</si>
  <si>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</si>
  <si>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</si>
  <si>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</si>
  <si>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</si>
  <si>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</si>
  <si>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</si>
  <si>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</si>
  <si>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</si>
  <si>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</si>
  <si>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</si>
  <si>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</si>
  <si>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</si>
  <si>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</si>
  <si>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</si>
  <si>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</si>
  <si>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</si>
  <si>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</si>
  <si>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</si>
  <si>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</si>
  <si>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</si>
  <si>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</si>
  <si>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</si>
  <si>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</si>
  <si>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</si>
  <si>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</si>
  <si>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</si>
  <si>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</si>
  <si>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</si>
  <si>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</si>
  <si>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</si>
  <si>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</si>
  <si>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</si>
  <si>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</si>
  <si>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</si>
  <si>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</si>
  <si>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</si>
  <si>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</si>
  <si>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</si>
  <si>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</si>
  <si>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</si>
  <si>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</si>
  <si>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</si>
  <si>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</si>
  <si>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</si>
  <si>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</si>
  <si>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</si>
  <si>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</si>
  <si>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</si>
  <si>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</si>
  <si>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</si>
  <si>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</si>
  <si>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</si>
  <si>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</si>
  <si>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</si>
  <si>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</si>
  <si>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</si>
  <si>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</si>
  <si>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</si>
  <si>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</si>
  <si>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</si>
  <si>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</si>
  <si>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</si>
  <si>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</si>
  <si>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</si>
  <si>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</si>
  <si>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</si>
  <si>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</si>
  <si>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</si>
  <si>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</si>
  <si>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</si>
  <si>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</si>
  <si>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</si>
  <si>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</si>
  <si>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</si>
  <si>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</si>
  <si>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</si>
  <si>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</si>
  <si>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</si>
  <si>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</si>
  <si>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</si>
  <si>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</si>
  <si>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</si>
  <si>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</si>
  <si>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</si>
  <si>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</si>
  <si>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</si>
  <si>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</si>
  <si>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</si>
  <si>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</si>
  <si>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</si>
  <si>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</si>
  <si>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</si>
  <si>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</si>
  <si>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</si>
  <si>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</si>
  <si>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</si>
  <si>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</si>
  <si>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</si>
  <si>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</si>
  <si>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</si>
  <si>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</si>
  <si>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</si>
  <si>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</si>
  <si>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</si>
  <si>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</si>
  <si>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</si>
  <si>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</si>
  <si>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</si>
  <si>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</si>
  <si>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</si>
  <si>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</si>
  <si>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</si>
  <si>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</si>
  <si>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</si>
  <si>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</si>
  <si>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</si>
  <si>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</si>
  <si>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</si>
  <si>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</si>
  <si>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</si>
  <si>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</si>
  <si>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</si>
  <si>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</si>
  <si>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</si>
  <si>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</si>
  <si>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</si>
  <si>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</si>
  <si>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</si>
  <si>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</si>
  <si>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</si>
  <si>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</si>
  <si>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</si>
  <si>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</si>
  <si>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</si>
  <si>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</si>
  <si>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</si>
  <si>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</si>
  <si>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</si>
  <si>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</si>
  <si>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</si>
  <si>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</si>
  <si>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</si>
  <si>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</si>
  <si>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</si>
  <si>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</si>
  <si>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</si>
  <si>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</si>
  <si>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</si>
  <si>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</si>
  <si>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</si>
  <si>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</si>
  <si>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</si>
  <si>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</si>
  <si>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</si>
  <si>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</si>
  <si>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</si>
  <si>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</si>
  <si>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</si>
  <si>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</si>
  <si>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</si>
  <si>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</si>
  <si>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</si>
  <si>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</si>
  <si>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</si>
  <si>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</si>
  <si>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</si>
  <si>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</si>
  <si>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</si>
  <si>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</si>
  <si>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</si>
  <si>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</si>
  <si>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</si>
  <si>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</si>
  <si>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</si>
  <si>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</si>
  <si>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</si>
  <si>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</si>
  <si>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</si>
  <si>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</si>
  <si>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</si>
  <si>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</si>
  <si>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</si>
  <si>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</si>
  <si>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</si>
  <si>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</si>
  <si>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</si>
  <si>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</si>
  <si>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</si>
  <si>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</si>
  <si>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</si>
  <si>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</si>
  <si>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</si>
  <si>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</si>
  <si>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</si>
  <si>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</si>
  <si>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</si>
  <si>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</si>
  <si>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</si>
  <si>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</si>
  <si>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</si>
  <si>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</si>
  <si>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</si>
  <si>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</si>
  <si>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</si>
  <si>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</si>
  <si>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</si>
  <si>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</si>
  <si>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</si>
  <si>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</si>
  <si>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</si>
  <si>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</si>
  <si>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</si>
  <si>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</si>
  <si>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</si>
  <si>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</si>
  <si>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</si>
  <si>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</si>
  <si>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</si>
  <si>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</si>
  <si>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</si>
  <si>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</si>
  <si>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</si>
  <si>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</si>
  <si>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</si>
  <si>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</si>
  <si>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</si>
  <si>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</si>
  <si>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</si>
  <si>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</si>
  <si>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</si>
  <si>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</si>
  <si>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</si>
  <si>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</si>
  <si>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</si>
  <si>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</si>
  <si>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</si>
  <si>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</si>
  <si>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</si>
  <si>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</si>
  <si>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</si>
  <si>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</si>
  <si>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</si>
  <si>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</si>
  <si>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</si>
  <si>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</si>
  <si>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</si>
  <si>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</si>
  <si>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</si>
  <si>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</si>
  <si>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</si>
  <si>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</si>
  <si>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</si>
  <si>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</si>
  <si>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</si>
  <si>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</si>
  <si>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</si>
  <si>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</si>
  <si>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</si>
  <si>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</si>
  <si>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</si>
  <si>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</si>
  <si>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</si>
  <si>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</si>
  <si>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</si>
  <si>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</si>
  <si>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</si>
  <si>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</si>
  <si>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</si>
  <si>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</si>
  <si>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</si>
  <si>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</si>
  <si>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</si>
  <si>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</si>
  <si>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</si>
  <si>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</si>
  <si>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</si>
  <si>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</si>
  <si>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</si>
  <si>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</si>
  <si>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</si>
  <si>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</si>
  <si>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</si>
  <si>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</si>
  <si>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</si>
  <si>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</si>
  <si>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</si>
  <si>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</si>
  <si>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</si>
  <si>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</si>
  <si>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</si>
  <si>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</si>
  <si>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</si>
  <si>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</si>
  <si>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</si>
  <si>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</si>
  <si>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</si>
  <si>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</si>
  <si>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</si>
  <si>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</si>
  <si>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</si>
  <si>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</si>
  <si>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</si>
  <si>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</si>
  <si>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</si>
  <si>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</si>
  <si>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</si>
  <si>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</si>
  <si>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</si>
  <si>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</si>
  <si>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</si>
  <si>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</si>
  <si>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</si>
  <si>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</si>
  <si>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</si>
  <si>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</si>
  <si>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</si>
  <si>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</si>
  <si>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</si>
  <si>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</si>
  <si>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</si>
  <si>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</si>
  <si>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</si>
  <si>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</si>
  <si>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</si>
  <si>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</si>
  <si>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</si>
  <si>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</si>
  <si>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</si>
  <si>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</si>
  <si>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</si>
  <si>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</si>
  <si>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</si>
  <si>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</si>
  <si>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</si>
  <si>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</si>
  <si>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</si>
  <si>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</si>
  <si>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</si>
  <si>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</si>
  <si>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</si>
  <si>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</si>
  <si>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</si>
  <si>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</si>
  <si>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</si>
  <si>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</si>
  <si>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</si>
  <si>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</si>
  <si>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</si>
  <si>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</si>
  <si>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</si>
  <si>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</si>
  <si>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</si>
  <si>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</si>
  <si>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</si>
  <si>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</si>
  <si>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</si>
  <si>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</si>
  <si>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</si>
  <si>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</si>
  <si>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</si>
  <si>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</si>
  <si>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</si>
  <si>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</si>
  <si>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</si>
  <si>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</si>
  <si>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</si>
  <si>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</si>
  <si>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</si>
  <si>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</si>
  <si>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</si>
  <si>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</si>
  <si>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</si>
  <si>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</si>
  <si>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</si>
  <si>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</si>
  <si>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</si>
  <si>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</si>
  <si>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</si>
  <si>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</si>
  <si>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</si>
  <si>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</si>
  <si>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</si>
  <si>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</si>
  <si>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</si>
  <si>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</si>
  <si>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</si>
  <si>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</si>
  <si>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</si>
  <si>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</si>
  <si>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</si>
  <si>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</si>
  <si>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</si>
  <si>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</si>
  <si>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</si>
  <si>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</si>
  <si>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</si>
  <si>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</si>
  <si>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</si>
  <si>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</si>
  <si>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</si>
  <si>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</si>
  <si>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</si>
  <si>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</si>
  <si>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</si>
  <si>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</si>
  <si>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</si>
  <si>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</si>
  <si>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</si>
  <si>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</si>
  <si>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</si>
  <si>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</si>
  <si>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</si>
  <si>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</si>
  <si>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</si>
  <si>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</si>
  <si>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</si>
  <si>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</si>
  <si>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</si>
  <si>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</si>
  <si>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</si>
  <si>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</si>
  <si>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</si>
  <si>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</si>
  <si>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</si>
  <si>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</si>
  <si>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</si>
  <si>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</si>
  <si>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</si>
  <si>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</si>
  <si>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</si>
  <si>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</si>
  <si>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</si>
  <si>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</si>
  <si>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</si>
  <si>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</si>
  <si>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</si>
  <si>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</si>
  <si>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</si>
  <si>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</si>
  <si>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</si>
  <si>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</si>
  <si>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</si>
  <si>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</si>
  <si>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</si>
  <si>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</si>
  <si>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</si>
  <si>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</si>
  <si>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</si>
  <si>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</si>
  <si>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</si>
  <si>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</si>
  <si>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</si>
  <si>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</si>
  <si>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</si>
  <si>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</si>
  <si>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</si>
  <si>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</si>
  <si>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</si>
  <si>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</si>
  <si>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</si>
  <si>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</si>
  <si>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</si>
  <si>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</si>
  <si>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</si>
  <si>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</si>
  <si>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</si>
  <si>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</si>
  <si>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</si>
  <si>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</si>
  <si>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</si>
  <si>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</si>
  <si>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</si>
  <si>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</si>
  <si>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</si>
  <si>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</si>
  <si>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</si>
  <si>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</si>
  <si>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</si>
  <si>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</si>
  <si>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</si>
  <si>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</si>
  <si>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</si>
  <si>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</si>
  <si>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</si>
  <si>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</si>
  <si>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</si>
  <si>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</si>
  <si>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</si>
  <si>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</si>
  <si>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</si>
  <si>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</si>
  <si>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</si>
  <si>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</si>
  <si>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</si>
  <si>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</si>
  <si>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</si>
  <si>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</si>
  <si>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</si>
  <si>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</si>
  <si>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</si>
  <si>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</si>
  <si>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</si>
  <si>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</si>
  <si>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</si>
  <si>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</si>
  <si>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</si>
  <si>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</si>
  <si>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</si>
  <si>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</si>
  <si>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</si>
  <si>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</si>
  <si>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</si>
  <si>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</si>
  <si>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</si>
  <si>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</si>
  <si>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</si>
  <si>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</si>
  <si>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</si>
  <si>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</si>
  <si>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</si>
  <si>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</si>
  <si>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</si>
  <si>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</si>
  <si>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</si>
  <si>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</si>
  <si>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</si>
  <si>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</si>
  <si>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</si>
  <si>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</si>
  <si>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</si>
  <si>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</si>
  <si>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</si>
  <si>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</si>
  <si>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</si>
  <si>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</si>
  <si>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</si>
  <si>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</si>
  <si>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</si>
  <si>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</si>
  <si>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</si>
  <si>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</si>
  <si>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</si>
  <si>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</si>
  <si>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</si>
  <si>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</si>
  <si>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</si>
  <si>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</si>
  <si>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</si>
  <si>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</si>
  <si>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</si>
  <si>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</si>
  <si>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</si>
  <si>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</si>
  <si>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</si>
  <si>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</si>
  <si>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</si>
  <si>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</si>
  <si>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</si>
  <si>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</si>
  <si>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</si>
  <si>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</si>
  <si>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</si>
  <si>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</si>
  <si>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</si>
  <si>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</si>
  <si>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</si>
  <si>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</si>
  <si>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</si>
  <si>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</si>
  <si>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</si>
  <si>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</si>
  <si>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</si>
  <si>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</si>
  <si>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</si>
  <si>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</si>
  <si>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</si>
  <si>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</si>
  <si>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</si>
  <si>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</si>
  <si>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</si>
  <si>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</si>
  <si>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</si>
  <si>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</si>
  <si>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</si>
  <si>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</si>
  <si>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</si>
  <si>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</si>
  <si>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</si>
  <si>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</si>
  <si>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</si>
  <si>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</si>
  <si>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</si>
  <si>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</si>
  <si>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</si>
  <si>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</si>
  <si>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</si>
  <si>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</si>
  <si>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</si>
  <si>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</si>
  <si>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</si>
  <si>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</si>
  <si>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</si>
  <si>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</si>
  <si>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</si>
  <si>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</si>
  <si>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</si>
  <si>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</si>
  <si>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</si>
  <si>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</si>
  <si>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</si>
  <si>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</si>
  <si>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</si>
  <si>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</si>
  <si>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</si>
  <si>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</si>
  <si>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</si>
  <si>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</si>
  <si>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</si>
  <si>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</si>
  <si>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</si>
  <si>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</si>
  <si>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</si>
  <si>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</si>
  <si>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</si>
  <si>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</si>
  <si>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</si>
  <si>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</si>
  <si>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</si>
  <si>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</si>
  <si>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</si>
  <si>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</si>
  <si>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</si>
  <si>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</si>
  <si>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</si>
  <si>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</si>
  <si>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</si>
  <si>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</si>
  <si>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</si>
  <si>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</si>
  <si>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</si>
  <si>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</si>
  <si>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</si>
  <si>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</si>
  <si>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</si>
  <si>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</si>
  <si>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</si>
  <si>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</si>
  <si>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</si>
  <si>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</si>
  <si>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</si>
  <si>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</si>
  <si>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</si>
  <si>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</si>
  <si>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</si>
  <si>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</si>
  <si>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</si>
  <si>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</si>
  <si>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</si>
  <si>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</si>
  <si>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</si>
  <si>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</si>
  <si>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</si>
  <si>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</si>
  <si>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</si>
  <si>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</si>
  <si>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</si>
  <si>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</si>
  <si>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</si>
  <si>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</si>
  <si>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</si>
  <si>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</si>
  <si>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</si>
  <si>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</si>
  <si>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</si>
  <si>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</si>
  <si>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</si>
  <si>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</si>
  <si>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</si>
  <si>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</si>
  <si>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</si>
  <si>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</si>
  <si>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</si>
  <si>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</si>
  <si>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</si>
  <si>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</si>
  <si>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</si>
  <si>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</si>
  <si>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</si>
  <si>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</si>
  <si>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</si>
  <si>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</si>
  <si>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</si>
  <si>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</si>
  <si>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</si>
  <si>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</si>
  <si>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</si>
  <si>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</si>
  <si>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</si>
  <si>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</si>
  <si>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</si>
  <si>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</si>
  <si>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</si>
  <si>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</si>
  <si>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</si>
  <si>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</si>
  <si>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</si>
  <si>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</si>
  <si>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</si>
  <si>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</si>
  <si>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</si>
  <si>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</si>
  <si>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</si>
  <si>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</si>
  <si>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</si>
  <si>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</si>
  <si>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</si>
  <si>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</si>
  <si>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</si>
  <si>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</si>
  <si>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</si>
  <si>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</si>
  <si>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</si>
  <si>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</si>
  <si>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</si>
  <si>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</si>
  <si>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</si>
  <si>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</si>
  <si>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</si>
  <si>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</si>
  <si>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</si>
  <si>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</si>
  <si>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</si>
  <si>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</si>
  <si>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</si>
  <si>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</si>
  <si>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</si>
  <si>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</si>
  <si>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</si>
  <si>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</si>
  <si>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</si>
  <si>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</si>
  <si>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</si>
  <si>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</si>
  <si>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</si>
  <si>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</si>
  <si>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</si>
  <si>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</si>
  <si>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</si>
  <si>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</si>
  <si>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</si>
  <si>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</si>
  <si>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</si>
  <si>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</si>
  <si>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</si>
  <si>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</si>
  <si>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</si>
  <si>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</si>
  <si>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</si>
  <si>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</si>
  <si>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</si>
  <si>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</si>
  <si>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</si>
  <si>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</si>
  <si>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</si>
  <si>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</si>
  <si>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</si>
  <si>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</si>
  <si>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</si>
  <si>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</si>
  <si>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</si>
  <si>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</si>
  <si>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</si>
  <si>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</si>
  <si>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</si>
  <si>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</si>
  <si>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</si>
  <si>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</si>
  <si>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</si>
  <si>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</si>
  <si>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</si>
  <si>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</si>
  <si>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</si>
  <si>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</si>
  <si>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</si>
  <si>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</si>
  <si>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</si>
  <si>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</si>
  <si>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</si>
  <si>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</si>
  <si>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</si>
  <si>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</si>
  <si>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</si>
  <si>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</si>
  <si>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</si>
  <si>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</si>
  <si>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</si>
  <si>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</si>
  <si>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</si>
  <si>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</si>
  <si>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</si>
  <si>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</si>
  <si>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</si>
  <si>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</si>
  <si>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</si>
  <si>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</si>
  <si>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</si>
  <si>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</si>
  <si>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</si>
  <si>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</si>
  <si>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</si>
  <si>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</si>
  <si>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</si>
  <si>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</si>
  <si>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</si>
  <si>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</si>
  <si>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</si>
  <si>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</si>
  <si>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</si>
  <si>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</si>
  <si>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</si>
  <si>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</si>
  <si>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</si>
  <si>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</si>
  <si>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</si>
  <si>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</si>
  <si>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</si>
  <si>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</si>
  <si>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</si>
  <si>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</si>
  <si>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</si>
  <si>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</si>
  <si>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</si>
  <si>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</si>
  <si>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</si>
  <si>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</si>
  <si>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</si>
  <si>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</si>
  <si>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</si>
  <si>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</si>
  <si>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</si>
  <si>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</si>
  <si>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</si>
  <si>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</si>
  <si>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</si>
  <si>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</si>
  <si>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</si>
  <si>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</si>
  <si>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</si>
  <si>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</si>
  <si>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</si>
  <si>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</si>
  <si>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</si>
  <si>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</si>
  <si>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</si>
  <si>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</si>
  <si>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</si>
  <si>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</si>
  <si>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</si>
  <si>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</si>
  <si>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</si>
  <si>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</si>
  <si>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</si>
  <si>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</si>
  <si>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</si>
  <si>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</si>
  <si>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</si>
  <si>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</si>
  <si>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</si>
  <si>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</si>
  <si>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</si>
  <si>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</si>
  <si>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</si>
  <si>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</si>
  <si>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</si>
  <si>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</si>
  <si>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</si>
  <si>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</si>
  <si>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</si>
  <si>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</si>
  <si>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</si>
  <si>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</si>
  <si>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</si>
  <si>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</si>
  <si>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</si>
  <si>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</si>
  <si>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</si>
  <si>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</si>
  <si>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</si>
  <si>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</si>
  <si>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</si>
  <si>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</si>
  <si>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</si>
  <si>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</si>
  <si>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</si>
  <si>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</si>
  <si>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</si>
  <si>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</si>
  <si>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</si>
  <si>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</si>
  <si>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</si>
  <si>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</si>
  <si>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</si>
  <si>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</si>
  <si>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</si>
  <si>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</si>
  <si>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</si>
  <si>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</si>
  <si>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</si>
  <si>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</si>
  <si>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</si>
  <si>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</si>
  <si>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</si>
  <si>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</si>
  <si>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</si>
  <si>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</si>
  <si>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</si>
  <si>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</si>
  <si>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</si>
  <si>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</si>
  <si>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</si>
  <si>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</si>
  <si>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</si>
  <si>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</si>
  <si>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</si>
  <si>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</si>
  <si>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</si>
  <si>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</si>
  <si>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</si>
  <si>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</si>
  <si>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</si>
  <si>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</si>
  <si>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</si>
  <si>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</si>
  <si>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</si>
  <si>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</si>
  <si>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</si>
  <si>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</si>
  <si>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</si>
  <si>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</si>
  <si>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</si>
  <si>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</si>
  <si>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</si>
  <si>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</si>
  <si>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</si>
  <si>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</si>
  <si>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</si>
  <si>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</si>
  <si>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</si>
  <si>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</si>
  <si>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</si>
  <si>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</si>
  <si>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</si>
  <si>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</si>
  <si>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</si>
  <si>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</si>
  <si>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</si>
  <si>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</si>
  <si>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</si>
  <si>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</si>
  <si>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</si>
  <si>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</si>
  <si>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</si>
  <si>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</si>
  <si>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</si>
  <si>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</si>
  <si>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</si>
  <si>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</si>
  <si>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</si>
  <si>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</si>
  <si>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</si>
  <si>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</si>
  <si>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</si>
  <si>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</si>
  <si>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</si>
  <si>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</si>
  <si>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</si>
  <si>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</si>
  <si>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</si>
  <si>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</si>
  <si>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</si>
  <si>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</si>
  <si>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</si>
  <si>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</si>
  <si>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</si>
  <si>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</si>
  <si>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</si>
  <si>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</si>
  <si>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</si>
  <si>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</si>
  <si>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</si>
  <si>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</si>
  <si>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</si>
  <si>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</si>
  <si>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</si>
  <si>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</si>
  <si>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</si>
  <si>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</si>
  <si>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</si>
  <si>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</si>
  <si>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</si>
  <si>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</si>
  <si>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</si>
  <si>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</si>
  <si>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</si>
  <si>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</si>
  <si>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</si>
  <si>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</si>
  <si>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</si>
  <si>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</si>
  <si>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</si>
  <si>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</si>
  <si>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</si>
  <si>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</si>
  <si>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</si>
  <si>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</si>
  <si>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</si>
  <si>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</si>
  <si>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</si>
  <si>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</si>
  <si>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</si>
  <si>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</si>
  <si>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</si>
  <si>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</si>
  <si>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</si>
  <si>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</si>
  <si>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</si>
  <si>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</si>
  <si>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</si>
  <si>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</si>
  <si>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</si>
  <si>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</si>
  <si>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</si>
  <si>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</si>
  <si>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</si>
  <si>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</si>
  <si>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</si>
  <si>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</si>
  <si>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</si>
  <si>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</si>
  <si>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</si>
  <si>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</si>
  <si>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</si>
  <si>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</si>
  <si>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</si>
  <si>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</si>
  <si>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</si>
  <si>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</si>
  <si>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</si>
  <si>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</si>
  <si>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</si>
  <si>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</si>
  <si>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</si>
  <si>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</si>
  <si>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</si>
  <si>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</si>
  <si>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</si>
  <si>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</si>
  <si>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</si>
  <si>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</si>
  <si>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</si>
  <si>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</si>
  <si>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</si>
  <si>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</si>
  <si>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</si>
  <si>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</si>
  <si>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</si>
  <si>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</si>
  <si>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</si>
  <si>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</si>
  <si>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</si>
  <si>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</si>
  <si>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</si>
  <si>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</si>
  <si>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</si>
  <si>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</si>
  <si>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</si>
  <si>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</si>
  <si>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</si>
  <si>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</si>
  <si>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</si>
  <si>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</si>
  <si>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</si>
  <si>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</si>
  <si>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</si>
  <si>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</si>
  <si>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</si>
  <si>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</si>
  <si>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</si>
  <si>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</si>
  <si>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</si>
  <si>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</si>
  <si>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</si>
  <si>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</si>
  <si>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</si>
  <si>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</si>
  <si>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</si>
  <si>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</si>
  <si>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</si>
  <si>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</si>
  <si>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</si>
  <si>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</si>
  <si>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</si>
  <si>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</si>
  <si>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</si>
  <si>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</si>
  <si>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</si>
  <si>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</si>
  <si>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</si>
  <si>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</si>
  <si>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</si>
  <si>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</si>
  <si>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</si>
  <si>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</si>
  <si>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</si>
  <si>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</si>
  <si>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</si>
  <si>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</si>
  <si>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</si>
  <si>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</si>
  <si>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</si>
  <si>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</si>
  <si>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</si>
  <si>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</si>
  <si>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</si>
  <si>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</si>
  <si>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</si>
  <si>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</si>
  <si>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</si>
  <si>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</si>
  <si>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</si>
  <si>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</si>
  <si>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</si>
  <si>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</si>
  <si>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</si>
  <si>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</si>
  <si>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</si>
  <si>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</si>
  <si>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</si>
  <si>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</si>
  <si>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</si>
  <si>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</si>
  <si>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</si>
  <si>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</si>
  <si>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</si>
  <si>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</si>
  <si>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</si>
  <si>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</si>
  <si>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</si>
  <si>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</si>
  <si>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</si>
  <si>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</si>
  <si>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</si>
  <si>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</si>
  <si>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</si>
  <si>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</si>
  <si>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</si>
  <si>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</si>
  <si>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</si>
  <si>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</si>
  <si>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</si>
  <si>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</si>
  <si>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</si>
  <si>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</si>
  <si>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</si>
  <si>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</si>
  <si>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</si>
  <si>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</si>
  <si>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</si>
  <si>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</si>
  <si>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</si>
  <si>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</si>
  <si>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</si>
  <si>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</si>
  <si>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</si>
  <si>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</si>
  <si>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</si>
  <si>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</si>
  <si>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</si>
  <si>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</si>
  <si>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</si>
  <si>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</si>
  <si>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</si>
  <si>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</si>
  <si>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</si>
  <si>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</si>
  <si>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</si>
  <si>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</si>
  <si>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</si>
  <si>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</si>
  <si>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</si>
  <si>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</si>
  <si>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</si>
  <si>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</si>
  <si>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</si>
  <si>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</si>
  <si>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</si>
  <si>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</si>
  <si>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</si>
  <si>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</si>
  <si>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</si>
  <si>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</si>
  <si>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</si>
  <si>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</si>
  <si>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</si>
  <si>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</si>
  <si>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</si>
  <si>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</si>
  <si>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</si>
  <si>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</si>
  <si>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</si>
  <si>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</si>
  <si>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</si>
  <si>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</si>
  <si>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</si>
  <si>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</si>
  <si>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</si>
  <si>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</si>
  <si>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</si>
  <si>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</si>
  <si>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</si>
  <si>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</si>
  <si>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</si>
  <si>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</si>
  <si>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</si>
  <si>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</si>
  <si>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</si>
  <si>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</si>
  <si>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</si>
  <si>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</si>
  <si>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</si>
  <si>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</si>
  <si>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</si>
  <si>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</si>
  <si>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</si>
  <si>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</si>
  <si>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</si>
  <si>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</si>
  <si>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</si>
  <si>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</si>
  <si>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</si>
  <si>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</si>
  <si>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</si>
  <si>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</si>
  <si>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</si>
  <si>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</si>
  <si>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</si>
  <si>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</si>
  <si>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</si>
  <si>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</si>
  <si>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</si>
  <si>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</si>
  <si>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</si>
  <si>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</si>
  <si>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</si>
  <si>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</si>
  <si>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</si>
  <si>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</si>
  <si>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</si>
  <si>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</si>
  <si>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</si>
  <si>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</si>
  <si>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</si>
  <si>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</si>
  <si>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</si>
  <si>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</si>
  <si>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</si>
  <si>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</si>
  <si>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</si>
  <si>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</si>
  <si>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</si>
  <si>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</si>
  <si>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</si>
  <si>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</si>
  <si>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</si>
  <si>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</si>
  <si>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</si>
  <si>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</si>
  <si>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</si>
  <si>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</si>
  <si>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</si>
  <si>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</si>
  <si>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</si>
  <si>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</si>
  <si>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</si>
  <si>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</si>
  <si>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</si>
  <si>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</si>
  <si>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</si>
  <si>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</si>
  <si>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</si>
  <si>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</si>
  <si>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</si>
  <si>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</si>
  <si>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</si>
  <si>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</si>
  <si>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</si>
  <si>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</si>
  <si>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</si>
  <si>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</si>
  <si>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</si>
  <si>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</si>
  <si>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</si>
  <si>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</si>
  <si>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</si>
  <si>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</si>
  <si>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</si>
  <si>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</si>
  <si>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</si>
  <si>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</si>
  <si>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</si>
  <si>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</si>
  <si>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</si>
  <si>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</si>
  <si>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</si>
  <si>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</si>
  <si>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</si>
  <si>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</si>
  <si>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</si>
  <si>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</si>
  <si>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</si>
  <si>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</si>
  <si>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</si>
  <si>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</si>
  <si>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</si>
  <si>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</si>
  <si>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</si>
  <si>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</si>
  <si>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</si>
  <si>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</si>
  <si>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</si>
  <si>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</si>
  <si>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</si>
  <si>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</si>
  <si>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</si>
  <si>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</si>
  <si>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</si>
  <si>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</si>
  <si>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</si>
  <si>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</si>
  <si>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</si>
  <si>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</si>
  <si>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</si>
  <si>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</si>
  <si>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</si>
  <si>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</si>
  <si>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</si>
  <si>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</si>
  <si>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</si>
  <si>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</si>
  <si>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</si>
  <si>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</si>
  <si>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</si>
  <si>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</si>
  <si>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</si>
  <si>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</si>
  <si>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</si>
  <si>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</si>
  <si>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</si>
  <si>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</si>
  <si>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</si>
  <si>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</si>
  <si>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</si>
  <si>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</si>
  <si>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</si>
  <si>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</si>
  <si>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</si>
  <si>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</si>
  <si>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</si>
  <si>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</si>
  <si>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</si>
  <si>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</si>
  <si>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</si>
  <si>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</si>
  <si>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</si>
  <si>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</si>
  <si>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</si>
  <si>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</si>
  <si>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</si>
  <si>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</si>
  <si>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</si>
  <si>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</si>
  <si>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</si>
  <si>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</si>
  <si>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</si>
  <si>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</si>
  <si>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</si>
  <si>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</si>
  <si>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</si>
  <si>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</si>
  <si>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</si>
  <si>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</si>
  <si>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</si>
  <si>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</si>
  <si>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</si>
  <si>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</si>
  <si>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</si>
  <si>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</si>
  <si>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</si>
  <si>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</si>
  <si>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</si>
  <si>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</si>
  <si>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</si>
  <si>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</si>
  <si>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</si>
  <si>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</si>
  <si>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</si>
  <si>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</si>
  <si>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</si>
  <si>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</si>
  <si>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</si>
  <si>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</si>
  <si>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</si>
  <si>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</si>
  <si>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</si>
  <si>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</si>
  <si>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</si>
  <si>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</si>
  <si>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</si>
  <si>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</si>
  <si>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</si>
  <si>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</si>
  <si>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</si>
  <si>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</si>
  <si>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</si>
  <si>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</si>
  <si>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</si>
  <si>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</si>
  <si>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</si>
  <si>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</si>
  <si>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</si>
  <si>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</si>
  <si>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</si>
  <si>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</si>
  <si>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</si>
  <si>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</si>
  <si>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</si>
  <si>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</si>
  <si>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</si>
  <si>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</si>
  <si>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</si>
  <si>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</si>
  <si>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</si>
  <si>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</si>
  <si>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</si>
  <si>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</si>
  <si>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</si>
  <si>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</si>
  <si>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</si>
  <si>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</si>
  <si>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</si>
  <si>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</si>
  <si>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</si>
  <si>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</si>
  <si>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</si>
  <si>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</si>
  <si>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</si>
  <si>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</si>
  <si>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</si>
  <si>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</si>
  <si>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</si>
  <si>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</si>
  <si>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</si>
  <si>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</si>
  <si>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</si>
  <si>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</si>
  <si>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</si>
  <si>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</si>
  <si>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</si>
  <si>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</si>
  <si>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</si>
  <si>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</si>
  <si>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</si>
  <si>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</si>
  <si>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</si>
  <si>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</si>
  <si>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</si>
  <si>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</si>
  <si>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</si>
  <si>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</si>
  <si>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</si>
  <si>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</si>
  <si>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</si>
  <si>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</si>
  <si>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</si>
  <si>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</si>
  <si>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</si>
  <si>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</si>
  <si>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</si>
  <si>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</si>
  <si>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</si>
  <si>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</si>
  <si>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</si>
  <si>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</si>
  <si>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</si>
  <si>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</si>
  <si>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</si>
  <si>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</si>
  <si>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</si>
  <si>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</si>
  <si>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</si>
  <si>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</si>
  <si>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</si>
  <si>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</si>
  <si>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</si>
  <si>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</si>
  <si>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</si>
  <si>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</si>
  <si>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</si>
  <si>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</si>
  <si>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</si>
  <si>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</si>
  <si>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</si>
  <si>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</si>
  <si>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</si>
  <si>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</si>
  <si>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</si>
  <si>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</si>
  <si>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</si>
  <si>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</si>
  <si>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</si>
  <si>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</si>
  <si>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</si>
  <si>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</si>
  <si>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</si>
  <si>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</si>
  <si>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</si>
  <si>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</si>
  <si>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</si>
  <si>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</si>
  <si>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</si>
  <si>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</si>
  <si>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</si>
  <si>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</si>
  <si>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</si>
  <si>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</si>
  <si>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</si>
  <si>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</si>
  <si>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</si>
  <si>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</si>
  <si>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</si>
  <si>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</si>
  <si>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</si>
  <si>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</si>
  <si>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</si>
  <si>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</si>
  <si>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</si>
  <si>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</si>
  <si>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</si>
  <si>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</si>
  <si>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</si>
  <si>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</si>
  <si>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</si>
  <si>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</si>
  <si>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</si>
  <si>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</si>
  <si>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</si>
  <si>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</si>
  <si>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</si>
  <si>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</si>
  <si>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</si>
  <si>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</si>
  <si>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</si>
  <si>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</si>
  <si>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</si>
  <si>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</si>
  <si>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</si>
  <si>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</si>
  <si>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</si>
  <si>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</si>
  <si>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</si>
  <si>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</si>
  <si>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</si>
  <si>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</si>
  <si>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</si>
  <si>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</si>
  <si>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</si>
  <si>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</si>
  <si>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</si>
  <si>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</si>
  <si>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</si>
  <si>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</si>
  <si>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</si>
  <si>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</si>
  <si>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</si>
  <si>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</si>
  <si>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</si>
  <si>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</si>
  <si>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</si>
  <si>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</si>
  <si>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</si>
  <si>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</si>
  <si>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</si>
  <si>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</si>
  <si>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</si>
  <si>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</si>
  <si>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</si>
  <si>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</si>
  <si>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</si>
  <si>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</si>
  <si>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</si>
  <si>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</si>
  <si>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</si>
  <si>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</si>
  <si>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</si>
  <si>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</si>
  <si>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</si>
  <si>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</si>
  <si>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</si>
  <si>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</si>
  <si>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</si>
  <si>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</si>
  <si>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</si>
  <si>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</si>
  <si>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</si>
  <si>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</si>
  <si>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</si>
  <si>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</si>
  <si>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</si>
  <si>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</si>
  <si>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</si>
  <si>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</si>
  <si>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</si>
  <si>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</si>
  <si>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</si>
  <si>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</si>
  <si>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</si>
  <si>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</si>
  <si>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</si>
  <si>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</si>
  <si>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</si>
  <si>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</si>
  <si>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</si>
  <si>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</si>
  <si>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</si>
  <si>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</si>
  <si>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</si>
  <si>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</si>
  <si>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</si>
  <si>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</si>
  <si>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</si>
  <si>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</si>
  <si>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</si>
  <si>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</si>
  <si>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</si>
  <si>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</si>
  <si>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</si>
  <si>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</si>
  <si>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</si>
  <si>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</si>
  <si>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</si>
  <si>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</si>
  <si>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</si>
  <si>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</si>
  <si>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</si>
  <si>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</si>
  <si>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</si>
  <si>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</si>
  <si>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</si>
  <si>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</si>
  <si>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</si>
  <si>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</si>
  <si>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</si>
  <si>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</si>
  <si>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</si>
  <si>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</si>
  <si>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</si>
  <si>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</si>
  <si>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</si>
  <si>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</si>
  <si>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</si>
  <si>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</si>
  <si>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</si>
  <si>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</si>
  <si>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</si>
  <si>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</si>
  <si>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</si>
  <si>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</si>
  <si>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</si>
  <si>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</si>
  <si>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</si>
  <si>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</si>
  <si>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</si>
  <si>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</si>
  <si>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</si>
  <si>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</si>
  <si>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</si>
  <si>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</si>
  <si>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</si>
  <si>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</si>
  <si>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</si>
  <si>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</si>
  <si>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</si>
  <si>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</si>
  <si>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</si>
  <si>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</si>
  <si>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</si>
  <si>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</si>
  <si>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</si>
  <si>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</si>
  <si>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</si>
  <si>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</si>
  <si>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</si>
  <si>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</si>
  <si>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</si>
  <si>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</si>
  <si>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</si>
  <si>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</si>
  <si>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</si>
  <si>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</si>
  <si>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</si>
  <si>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</si>
  <si>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</si>
  <si>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</si>
  <si>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</si>
  <si>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</si>
  <si>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</si>
  <si>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</si>
  <si>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</si>
  <si>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</si>
  <si>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</si>
  <si>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</si>
  <si>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</si>
  <si>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</si>
  <si>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</si>
  <si>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</si>
  <si>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</si>
  <si>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</si>
  <si>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</si>
  <si>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</si>
  <si>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</si>
  <si>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</si>
  <si>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</si>
  <si>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</si>
  <si>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</si>
  <si>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</si>
  <si>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</si>
  <si>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</si>
  <si>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</si>
  <si>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</si>
  <si>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</si>
  <si>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</si>
  <si>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</si>
  <si>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</si>
  <si>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</si>
  <si>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</si>
  <si>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</si>
  <si>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</si>
  <si>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</si>
  <si>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</si>
  <si>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</si>
  <si>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</si>
  <si>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</si>
  <si>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</si>
  <si>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</si>
  <si>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</si>
  <si>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</si>
  <si>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</si>
  <si>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</si>
  <si>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</si>
  <si>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</si>
  <si>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</si>
  <si>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</si>
  <si>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</si>
  <si>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</si>
  <si>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</si>
  <si>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</si>
  <si>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</si>
  <si>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</si>
  <si>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</si>
  <si>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</si>
  <si>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</si>
  <si>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</si>
  <si>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</si>
  <si>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</si>
  <si>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</si>
  <si>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</si>
  <si>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</si>
  <si>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</si>
  <si>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</si>
  <si>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</si>
  <si>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</si>
  <si>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</si>
  <si>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</si>
  <si>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</si>
  <si>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</si>
  <si>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</si>
  <si>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</si>
  <si>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</si>
  <si>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</si>
  <si>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</si>
  <si>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</si>
  <si>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</si>
  <si>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</si>
  <si>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</si>
  <si>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</si>
  <si>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</si>
  <si>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</si>
  <si>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</si>
  <si>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</si>
  <si>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</si>
  <si>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</si>
  <si>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</si>
  <si>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</si>
  <si>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</si>
  <si>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</si>
  <si>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</si>
  <si>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</si>
  <si>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</si>
  <si>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</si>
  <si>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</si>
  <si>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</si>
  <si>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</si>
  <si>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</si>
  <si>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</si>
  <si>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</si>
  <si>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</si>
  <si>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</si>
  <si>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</si>
  <si>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</si>
  <si>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</si>
  <si>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</si>
  <si>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</si>
  <si>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</si>
  <si>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</si>
  <si>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</si>
  <si>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</si>
  <si>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</si>
  <si>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</si>
  <si>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</si>
  <si>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</si>
  <si>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</si>
  <si>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</si>
  <si>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</si>
  <si>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</si>
  <si>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</si>
  <si>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</si>
  <si>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</si>
  <si>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</si>
  <si>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</si>
  <si>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</si>
  <si>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</si>
  <si>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</si>
  <si>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</si>
  <si>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</si>
  <si>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</si>
  <si>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</si>
  <si>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</si>
  <si>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</si>
  <si>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</si>
  <si>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</si>
  <si>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</si>
  <si>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</si>
  <si>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</si>
  <si>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</si>
  <si>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</si>
  <si>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</si>
  <si>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</si>
  <si>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</si>
  <si>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</si>
  <si>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</si>
  <si>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</si>
  <si>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</si>
  <si>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</si>
  <si>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</si>
  <si>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</si>
  <si>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</si>
  <si>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</si>
  <si>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</si>
  <si>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</si>
  <si>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</si>
  <si>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</si>
  <si>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</si>
  <si>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</si>
  <si>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</si>
  <si>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</si>
  <si>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</si>
  <si>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</si>
  <si>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</si>
  <si>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</si>
  <si>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</si>
  <si>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</si>
  <si>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</si>
  <si>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</si>
  <si>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</si>
  <si>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</si>
  <si>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</si>
  <si>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</si>
  <si>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</si>
  <si>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</si>
  <si>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</si>
  <si>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</si>
  <si>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</si>
  <si>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</si>
  <si>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</si>
  <si>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</si>
  <si>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</si>
  <si>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</si>
  <si>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</si>
  <si>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</si>
  <si>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</si>
  <si>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</si>
  <si>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</si>
  <si>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</si>
  <si>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</si>
  <si>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</si>
  <si>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</si>
  <si>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</si>
  <si>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</si>
  <si>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</si>
  <si>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</si>
  <si>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</si>
  <si>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</si>
  <si>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</si>
  <si>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</si>
  <si>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</si>
  <si>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</si>
  <si>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</si>
  <si>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</si>
  <si>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</si>
  <si>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</si>
  <si>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</si>
  <si>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</si>
  <si>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</si>
  <si>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</si>
  <si>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</si>
  <si>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</si>
  <si>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</si>
  <si>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</si>
  <si>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</si>
  <si>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</si>
  <si>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</si>
  <si>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</si>
  <si>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</si>
  <si>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</si>
  <si>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</si>
  <si>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</si>
  <si>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</si>
  <si>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</si>
  <si>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</si>
  <si>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</si>
  <si>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</si>
  <si>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</si>
  <si>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</si>
  <si>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</si>
  <si>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</si>
  <si>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</si>
  <si>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</si>
  <si>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</si>
  <si>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</si>
  <si>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</si>
  <si>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</si>
  <si>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</si>
  <si>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</si>
  <si>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</si>
  <si>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</si>
  <si>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</si>
  <si>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</si>
  <si>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</si>
  <si>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</si>
  <si>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</si>
  <si>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</si>
  <si>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</si>
  <si>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</si>
  <si>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</si>
  <si>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</si>
  <si>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</si>
  <si>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</si>
  <si>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</si>
  <si>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</si>
  <si>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</si>
  <si>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</si>
  <si>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</si>
  <si>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</si>
  <si>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</si>
  <si>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</si>
  <si>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</si>
  <si>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</si>
  <si>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</si>
  <si>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</si>
  <si>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</si>
  <si>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</si>
  <si>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</si>
  <si>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</si>
  <si>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</si>
  <si>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</si>
  <si>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</si>
  <si>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</si>
  <si>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</si>
  <si>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</si>
  <si>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</si>
  <si>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</si>
  <si>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</si>
  <si>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</si>
  <si>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</si>
  <si>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</si>
  <si>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</si>
  <si>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</si>
  <si>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</si>
  <si>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</si>
  <si>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</si>
  <si>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</si>
  <si>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</si>
  <si>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</si>
  <si>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</si>
  <si>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</si>
  <si>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</si>
  <si>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</si>
  <si>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</si>
  <si>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</si>
  <si>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</si>
  <si>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</si>
  <si>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</si>
  <si>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</si>
  <si>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</si>
  <si>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</si>
  <si>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</si>
  <si>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</si>
  <si>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</si>
  <si>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</si>
  <si>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</si>
  <si>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</si>
  <si>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</si>
  <si>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</si>
  <si>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</si>
  <si>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</si>
  <si>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</si>
  <si>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</si>
  <si>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</si>
  <si>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</si>
  <si>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</si>
  <si>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</si>
  <si>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</si>
  <si>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</si>
  <si>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</si>
  <si>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</si>
  <si>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</si>
  <si>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</si>
  <si>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</si>
  <si>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</si>
  <si>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</si>
  <si>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</si>
  <si>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</si>
  <si>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</si>
  <si>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</si>
  <si>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</si>
  <si>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</si>
  <si>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</si>
  <si>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</si>
  <si>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</si>
  <si>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</si>
  <si>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</si>
  <si>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</si>
  <si>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</si>
  <si>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</si>
  <si>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</si>
  <si>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</si>
  <si>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</si>
  <si>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</si>
  <si>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</si>
  <si>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</si>
  <si>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</si>
  <si>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</si>
  <si>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</si>
  <si>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</si>
  <si>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</si>
  <si>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</si>
  <si>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</si>
  <si>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</si>
  <si>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</si>
  <si>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</si>
  <si>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</si>
  <si>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</si>
  <si>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</si>
  <si>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</si>
  <si>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</si>
  <si>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</si>
  <si>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</si>
  <si>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</si>
  <si>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</si>
  <si>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</si>
  <si>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</si>
  <si>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</si>
  <si>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</si>
  <si>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</si>
  <si>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</si>
  <si>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</si>
  <si>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</si>
  <si>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</si>
  <si>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</si>
  <si>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</si>
  <si>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</si>
  <si>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</si>
  <si>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</si>
  <si>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</si>
  <si>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</si>
  <si>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</si>
  <si>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</si>
  <si>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</si>
  <si>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</si>
  <si>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</si>
  <si>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</si>
  <si>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</si>
  <si>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</si>
  <si>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</si>
  <si>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</si>
  <si>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</si>
  <si>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</si>
  <si>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</si>
  <si>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</si>
  <si>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</si>
  <si>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</si>
  <si>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</si>
  <si>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</si>
  <si>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</si>
  <si>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</si>
  <si>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</si>
  <si>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</si>
  <si>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</si>
  <si>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</si>
  <si>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</si>
  <si>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</si>
  <si>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</si>
  <si>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</si>
  <si>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</si>
  <si>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</si>
  <si>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</si>
  <si>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</si>
  <si>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</si>
  <si>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</si>
  <si>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</si>
  <si>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</si>
  <si>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</si>
  <si>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</si>
  <si>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</si>
  <si>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</si>
  <si>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</si>
  <si>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</si>
  <si>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</si>
  <si>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</si>
  <si>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</si>
  <si>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</si>
  <si>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</si>
  <si>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</si>
  <si>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</si>
  <si>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</si>
  <si>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</si>
  <si>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</si>
  <si>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</si>
  <si>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</si>
  <si>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</si>
  <si>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</si>
  <si>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</si>
  <si>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</si>
  <si>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</si>
  <si>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</si>
  <si>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</si>
  <si>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</si>
  <si>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</si>
  <si>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</si>
  <si>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</si>
  <si>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</si>
  <si>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</si>
  <si>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</si>
  <si>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</si>
  <si>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</si>
  <si>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</si>
  <si>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</si>
  <si>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</si>
  <si>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</si>
  <si>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</si>
  <si>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</si>
  <si>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</si>
  <si>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</si>
  <si>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</si>
  <si>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</si>
  <si>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</si>
  <si>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</si>
  <si>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</si>
  <si>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</si>
  <si>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</si>
  <si>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</si>
  <si>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</si>
  <si>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</si>
  <si>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</si>
  <si>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</si>
  <si>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</si>
  <si>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</si>
  <si>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</si>
  <si>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</si>
  <si>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</si>
  <si>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</si>
  <si>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</si>
  <si>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</si>
  <si>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</si>
  <si>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</si>
  <si>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</si>
  <si>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</si>
  <si>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</si>
  <si>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</si>
  <si>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</si>
  <si>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</si>
  <si>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</si>
  <si>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</si>
  <si>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</si>
  <si>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</si>
  <si>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</si>
  <si>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</si>
  <si>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</si>
  <si>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</si>
  <si>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</si>
  <si>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</si>
  <si>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</si>
  <si>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</si>
  <si>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</si>
  <si>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</si>
  <si>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</si>
  <si>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</si>
  <si>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</si>
  <si>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</si>
  <si>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</si>
  <si>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</si>
  <si>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</si>
  <si>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</si>
  <si>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</si>
  <si>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</si>
  <si>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</si>
  <si>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</si>
  <si>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</si>
  <si>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</si>
  <si>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</si>
  <si>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</si>
  <si>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</si>
  <si>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</si>
  <si>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</si>
  <si>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</si>
  <si>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</si>
  <si>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</si>
  <si>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</si>
  <si>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</si>
  <si>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</si>
  <si>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</si>
  <si>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</si>
  <si>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</si>
  <si>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</si>
  <si>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</si>
  <si>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</si>
  <si>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</si>
  <si>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</si>
  <si>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</si>
  <si>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</si>
  <si>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</si>
  <si>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</si>
  <si>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</si>
  <si>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</si>
  <si>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</si>
  <si>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</si>
  <si>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</si>
  <si>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</si>
  <si>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</si>
  <si>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</si>
  <si>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</si>
  <si>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</si>
  <si>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</si>
  <si>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</si>
  <si>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</si>
  <si>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</si>
  <si>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</si>
  <si>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</si>
  <si>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</si>
  <si>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</si>
  <si>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</si>
  <si>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</si>
  <si>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</si>
  <si>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</si>
  <si>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</si>
  <si>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</si>
  <si>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</si>
  <si>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</si>
  <si>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</si>
  <si>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</si>
  <si>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</si>
  <si>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</si>
  <si>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</si>
  <si>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</si>
  <si>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</si>
  <si>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</si>
  <si>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</si>
  <si>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</si>
  <si>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</si>
  <si>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</si>
  <si>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</si>
  <si>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</si>
  <si>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</si>
  <si>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</si>
  <si>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</si>
  <si>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</si>
  <si>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</si>
  <si>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</si>
  <si>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</si>
  <si>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</si>
  <si>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</si>
  <si>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</si>
  <si>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</si>
  <si>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</si>
  <si>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</si>
  <si>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</si>
  <si>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</si>
  <si>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</si>
  <si>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</si>
  <si>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</si>
  <si>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</si>
  <si>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</si>
  <si>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</si>
  <si>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</si>
  <si>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</si>
  <si>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</si>
  <si>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</si>
  <si>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</si>
  <si>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</si>
  <si>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</si>
  <si>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</si>
  <si>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</si>
  <si>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</si>
  <si>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</si>
  <si>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</si>
  <si>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</si>
  <si>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</si>
  <si>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</si>
  <si>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</si>
  <si>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</si>
  <si>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</si>
  <si>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</si>
  <si>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</si>
  <si>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</si>
  <si>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</si>
  <si>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</si>
  <si>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</si>
  <si>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</si>
  <si>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</si>
  <si>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</si>
  <si>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</si>
  <si>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</si>
  <si>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</si>
  <si>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</si>
  <si>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</si>
  <si>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</si>
  <si>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</si>
  <si>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</si>
  <si>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</si>
  <si>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</si>
  <si>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</si>
  <si>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</si>
  <si>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</si>
  <si>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</si>
  <si>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</si>
  <si>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</si>
  <si>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</si>
  <si>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</si>
  <si>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</si>
  <si>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</si>
  <si>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</si>
  <si>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</si>
  <si>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</si>
  <si>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</si>
  <si>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</si>
  <si>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</si>
  <si>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</si>
  <si>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</si>
  <si>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</si>
  <si>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</si>
  <si>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</si>
  <si>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</si>
  <si>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</si>
  <si>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</si>
  <si>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</si>
  <si>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</si>
  <si>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</si>
  <si>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</si>
  <si>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</si>
  <si>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</si>
  <si>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</si>
  <si>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</si>
  <si>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</si>
  <si>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</si>
  <si>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</si>
  <si>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</si>
  <si>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</si>
  <si>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</si>
  <si>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</si>
  <si>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</si>
  <si>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</si>
  <si>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</si>
  <si>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</si>
  <si>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</si>
  <si>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</si>
  <si>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</si>
  <si>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</si>
  <si>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</si>
  <si>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</si>
  <si>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</si>
  <si>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</si>
  <si>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</si>
  <si>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</si>
  <si>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</si>
  <si>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</si>
  <si>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</si>
  <si>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</si>
  <si>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</si>
  <si>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</si>
  <si>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</si>
  <si>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</si>
  <si>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</si>
  <si>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</si>
  <si>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</si>
  <si>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</si>
  <si>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</si>
  <si>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</si>
  <si>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</si>
  <si>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</si>
  <si>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</si>
  <si>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</si>
  <si>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</si>
  <si>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</si>
  <si>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</si>
  <si>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</si>
  <si>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</si>
  <si>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</si>
  <si>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</si>
  <si>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</si>
  <si>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</si>
  <si>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</si>
  <si>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</si>
  <si>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</si>
  <si>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</si>
  <si>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</si>
  <si>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</si>
  <si>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</si>
  <si>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</si>
  <si>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</si>
  <si>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</si>
  <si>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</si>
  <si>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</si>
  <si>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</si>
  <si>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</si>
  <si>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</si>
  <si>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</si>
  <si>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</si>
  <si>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</si>
  <si>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</si>
  <si>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</si>
  <si>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</si>
  <si>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</si>
  <si>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</si>
  <si>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</si>
  <si>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</si>
  <si>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</si>
  <si>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</si>
  <si>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</si>
  <si>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</si>
  <si>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</si>
  <si>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</si>
  <si>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</si>
  <si>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</si>
  <si>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</si>
  <si>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</si>
  <si>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</si>
  <si>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</si>
  <si>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</si>
  <si>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</si>
  <si>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</si>
  <si>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</si>
  <si>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</si>
  <si>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</si>
  <si>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</si>
  <si>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</si>
  <si>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</si>
  <si>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</si>
  <si>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</si>
  <si>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</si>
  <si>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</si>
  <si>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</si>
  <si>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</si>
  <si>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</si>
  <si>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</si>
  <si>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</si>
  <si>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</si>
  <si>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</si>
  <si>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</si>
  <si>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</si>
  <si>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</si>
  <si>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</si>
  <si>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</si>
  <si>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</si>
  <si>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</si>
  <si>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</si>
  <si>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</si>
  <si>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</si>
  <si>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</si>
  <si>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</si>
  <si>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</si>
  <si>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</si>
  <si>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</si>
  <si>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</si>
  <si>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</si>
  <si>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</si>
  <si>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</si>
  <si>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</si>
  <si>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</si>
  <si>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</si>
  <si>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</si>
  <si>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</si>
  <si>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</si>
  <si>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</si>
  <si>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</si>
  <si>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</si>
  <si>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</si>
  <si>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</si>
  <si>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</si>
  <si>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</si>
  <si>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</si>
  <si>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</si>
  <si>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</si>
  <si>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</si>
  <si>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</si>
  <si>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</si>
  <si>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</si>
  <si>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</si>
  <si>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</si>
  <si>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</si>
  <si>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</si>
  <si>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</si>
  <si>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</si>
  <si>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</si>
  <si>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</si>
  <si>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</si>
  <si>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</si>
  <si>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</si>
  <si>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</si>
  <si>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</si>
  <si>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</si>
  <si>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</si>
  <si>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</si>
  <si>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</si>
  <si>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</si>
  <si>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</si>
  <si>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</si>
  <si>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</si>
  <si>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</si>
  <si>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</si>
  <si>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</si>
  <si>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</si>
  <si>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</si>
  <si>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</si>
  <si>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</si>
  <si>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</si>
  <si>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</si>
  <si>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</si>
  <si>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</si>
  <si>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</si>
  <si>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</si>
  <si>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</si>
  <si>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</si>
  <si>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</si>
  <si>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</si>
  <si>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</si>
  <si>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</si>
  <si>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</si>
  <si>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</si>
  <si>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</si>
  <si>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</si>
  <si>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</si>
  <si>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</si>
  <si>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</si>
  <si>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</si>
  <si>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</si>
  <si>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</si>
  <si>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</si>
  <si>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</si>
  <si>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</si>
  <si>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</si>
  <si>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</si>
  <si>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</si>
  <si>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</si>
  <si>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</si>
  <si>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</si>
  <si>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</si>
  <si>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</si>
  <si>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</si>
  <si>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</si>
  <si>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</si>
  <si>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</si>
  <si>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</si>
  <si>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</si>
  <si>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</si>
  <si>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</si>
  <si>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</si>
  <si>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</si>
  <si>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</si>
  <si>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</si>
  <si>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</si>
  <si>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</si>
  <si>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</si>
  <si>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</si>
  <si>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</si>
  <si>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</si>
  <si>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</si>
  <si>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</si>
  <si>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</si>
  <si>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</si>
  <si>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</si>
  <si>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</si>
  <si>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</si>
  <si>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</si>
  <si>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</si>
  <si>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</si>
  <si>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</si>
  <si>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</si>
  <si>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</si>
  <si>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</si>
  <si>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</si>
  <si>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</si>
  <si>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</si>
  <si>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</si>
  <si>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</si>
  <si>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</si>
  <si>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</si>
  <si>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</si>
  <si>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</si>
  <si>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</si>
  <si>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</si>
  <si>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</si>
  <si>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</si>
  <si>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</si>
  <si>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</si>
  <si>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</si>
  <si>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</si>
  <si>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</si>
  <si>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</si>
  <si>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</si>
  <si>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</si>
  <si>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</si>
  <si>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</si>
  <si>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</si>
  <si>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</si>
  <si>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</si>
  <si>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</si>
  <si>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</si>
  <si>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</si>
  <si>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</si>
  <si>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</si>
  <si>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</si>
  <si>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</si>
  <si>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</si>
  <si>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</si>
  <si>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</si>
  <si>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</si>
  <si>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</si>
  <si>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</si>
  <si>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</si>
  <si>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</si>
  <si>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</si>
  <si>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</si>
  <si>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</si>
  <si>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</si>
  <si>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</si>
  <si>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</si>
  <si>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</si>
  <si>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</si>
  <si>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</si>
  <si>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</si>
  <si>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</si>
  <si>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</si>
  <si>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</si>
  <si>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</si>
  <si>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</si>
  <si>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</si>
  <si>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</si>
  <si>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</si>
  <si>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</si>
  <si>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</si>
  <si>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</si>
  <si>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</si>
  <si>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</si>
  <si>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</si>
  <si>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</si>
  <si>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</si>
  <si>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</si>
  <si>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</si>
  <si>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</si>
  <si>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</si>
  <si>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</si>
  <si>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</si>
  <si>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</si>
  <si>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</si>
  <si>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</si>
  <si>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</si>
  <si>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</si>
  <si>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</si>
  <si>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</si>
  <si>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</si>
  <si>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</si>
  <si>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</si>
  <si>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</si>
  <si>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</si>
  <si>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</si>
  <si>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</si>
  <si>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</si>
  <si>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</si>
  <si>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</si>
  <si>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</si>
  <si>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</si>
  <si>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</si>
  <si>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</si>
  <si>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</si>
  <si>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</si>
  <si>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</si>
  <si>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</si>
  <si>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</si>
  <si>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</si>
  <si>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</si>
  <si>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</si>
  <si>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</si>
  <si>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</si>
  <si>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</si>
  <si>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</si>
  <si>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</si>
  <si>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</si>
  <si>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</si>
  <si>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</si>
  <si>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</si>
  <si>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</si>
  <si>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</si>
  <si>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</si>
  <si>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</si>
  <si>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</si>
  <si>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</si>
  <si>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</si>
  <si>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</si>
  <si>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</si>
  <si>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</si>
  <si>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</si>
  <si>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</si>
  <si>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</si>
  <si>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</si>
  <si>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</si>
  <si>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</si>
  <si>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</si>
  <si>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</si>
  <si>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</si>
  <si>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</si>
  <si>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</si>
  <si>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</si>
  <si>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</si>
  <si>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</si>
  <si>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</si>
  <si>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</si>
  <si>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</si>
  <si>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</si>
  <si>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</si>
  <si>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</si>
  <si>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</si>
  <si>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</si>
  <si>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</si>
  <si>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</si>
  <si>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</si>
  <si>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</si>
  <si>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</si>
  <si>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</si>
  <si>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</si>
  <si>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</si>
  <si>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</si>
  <si>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</si>
  <si>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</si>
  <si>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</si>
  <si>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</si>
  <si>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</si>
  <si>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</si>
  <si>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</si>
  <si>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</si>
  <si>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</si>
  <si>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</si>
  <si>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</si>
  <si>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</si>
  <si>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</si>
  <si>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</si>
  <si>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</si>
  <si>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</si>
  <si>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</si>
  <si>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</si>
  <si>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</si>
  <si>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</si>
  <si>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</si>
  <si>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</si>
  <si>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</si>
  <si>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</si>
  <si>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</si>
  <si>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</si>
  <si>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</si>
  <si>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</si>
  <si>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</si>
  <si>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</si>
  <si>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</si>
  <si>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</si>
  <si>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</si>
  <si>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</si>
  <si>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</si>
  <si>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</si>
  <si>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</si>
  <si>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</si>
  <si>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</si>
  <si>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</si>
  <si>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</si>
  <si>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</si>
  <si>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</si>
  <si>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</si>
  <si>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</si>
  <si>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</si>
  <si>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</si>
  <si>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</si>
  <si>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</si>
  <si>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</si>
  <si>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</si>
  <si>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</si>
  <si>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</si>
  <si>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</si>
  <si>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</si>
  <si>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</si>
  <si>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</si>
  <si>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</si>
  <si>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</si>
  <si>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</si>
  <si>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</si>
  <si>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</si>
  <si>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</si>
  <si>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</si>
  <si>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</si>
  <si>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</si>
  <si>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</si>
  <si>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</si>
  <si>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</si>
  <si>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</si>
  <si>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</si>
  <si>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</si>
  <si>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</si>
  <si>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</si>
  <si>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</si>
  <si>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</si>
  <si>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</si>
  <si>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</si>
  <si>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</si>
  <si>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</si>
  <si>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</si>
  <si>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</si>
  <si>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</si>
  <si>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</si>
  <si>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</si>
  <si>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</si>
  <si>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</si>
  <si>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</si>
  <si>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</si>
  <si>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</si>
  <si>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</si>
  <si>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</si>
  <si>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</si>
  <si>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</si>
  <si>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</si>
  <si>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</si>
  <si>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</si>
  <si>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</si>
  <si>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</si>
  <si>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</si>
  <si>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</si>
  <si>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</si>
  <si>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</si>
  <si>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</si>
  <si>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</si>
  <si>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</si>
  <si>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</si>
  <si>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</si>
  <si>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</si>
  <si>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</si>
  <si>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</si>
  <si>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</si>
  <si>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</si>
  <si>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</si>
  <si>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</si>
  <si>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</si>
  <si>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</si>
  <si>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</si>
  <si>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</si>
  <si>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</si>
  <si>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</si>
  <si>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</si>
  <si>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</si>
  <si>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</si>
  <si>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</si>
  <si>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</si>
  <si>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</si>
  <si>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</si>
  <si>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</si>
  <si>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</si>
  <si>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</si>
  <si>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</si>
  <si>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</si>
  <si>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</si>
  <si>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</si>
  <si>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</si>
  <si>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</si>
  <si>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</si>
  <si>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</si>
  <si>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</si>
  <si>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</si>
  <si>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</si>
  <si>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</si>
  <si>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</si>
  <si>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</si>
  <si>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</si>
  <si>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</si>
  <si>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</si>
  <si>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</si>
  <si>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</si>
  <si>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</si>
  <si>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</si>
  <si>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</si>
  <si>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</si>
  <si>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</si>
  <si>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</si>
  <si>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</si>
  <si>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</si>
  <si>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</si>
  <si>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</si>
  <si>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</si>
  <si>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</si>
  <si>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</si>
  <si>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</si>
  <si>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</si>
  <si>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</si>
  <si>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</si>
  <si>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</si>
  <si>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</si>
  <si>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</si>
  <si>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</si>
  <si>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</si>
  <si>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</si>
  <si>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</si>
  <si>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</si>
  <si>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</si>
  <si>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</si>
  <si>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</si>
  <si>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</si>
  <si>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</si>
  <si>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</si>
  <si>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</si>
  <si>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</si>
  <si>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</si>
  <si>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</si>
  <si>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</si>
  <si>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</si>
  <si>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</si>
  <si>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</si>
  <si>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</si>
  <si>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</si>
  <si>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</si>
  <si>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</si>
  <si>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</si>
  <si>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</si>
  <si>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</si>
  <si>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</si>
  <si>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</si>
  <si>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</si>
  <si>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</si>
  <si>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</si>
  <si>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</si>
  <si>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</si>
  <si>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</si>
  <si>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</si>
  <si>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</si>
  <si>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</si>
  <si>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</si>
  <si>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</si>
  <si>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</si>
  <si>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</si>
  <si>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</si>
  <si>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</si>
  <si>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</si>
  <si>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</si>
  <si>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</si>
  <si>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</si>
  <si>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</si>
  <si>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</si>
  <si>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</si>
  <si>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</si>
  <si>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</si>
  <si>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</si>
  <si>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</si>
  <si>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</si>
  <si>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</si>
  <si>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</si>
  <si>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</si>
  <si>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</si>
  <si>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</si>
  <si>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</si>
  <si>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</si>
  <si>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</si>
  <si>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</si>
  <si>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</si>
  <si>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</si>
  <si>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</si>
  <si>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</si>
  <si>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</si>
  <si>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</si>
  <si>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</si>
  <si>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</si>
  <si>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</si>
  <si>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</si>
  <si>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</si>
  <si>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</si>
  <si>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</si>
  <si>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</si>
  <si>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</si>
  <si>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</si>
  <si>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</si>
  <si>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</si>
  <si>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</si>
  <si>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</si>
  <si>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</si>
  <si>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</si>
  <si>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</si>
  <si>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</si>
  <si>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</si>
  <si>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</si>
  <si>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</si>
  <si>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</si>
  <si>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</si>
  <si>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</si>
  <si>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</si>
  <si>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</si>
  <si>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</si>
  <si>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</si>
  <si>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</si>
  <si>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</si>
  <si>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</si>
  <si>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</si>
  <si>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</si>
  <si>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</si>
  <si>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</si>
  <si>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</si>
  <si>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</si>
  <si>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</si>
  <si>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</si>
  <si>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</si>
  <si>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</si>
  <si>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</si>
  <si>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</si>
  <si>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</si>
  <si>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</si>
  <si>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</si>
  <si>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</si>
  <si>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</si>
  <si>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</si>
  <si>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</si>
  <si>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</si>
  <si>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</si>
  <si>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</si>
  <si>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</si>
  <si>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</si>
  <si>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</si>
  <si>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</si>
  <si>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</si>
  <si>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</si>
  <si>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</si>
  <si>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</si>
  <si>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</si>
  <si>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</si>
  <si>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</si>
  <si>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</si>
  <si>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</si>
  <si>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</si>
  <si>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</si>
  <si>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</si>
  <si>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</si>
  <si>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</si>
  <si>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</si>
  <si>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</si>
  <si>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</si>
  <si>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</si>
  <si>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</si>
  <si>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</si>
  <si>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</si>
  <si>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</si>
  <si>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</si>
  <si>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</si>
  <si>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</si>
  <si>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</si>
  <si>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</si>
  <si>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</si>
  <si>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</si>
  <si>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</si>
  <si>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</si>
  <si>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</si>
  <si>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</si>
  <si>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</si>
  <si>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</si>
  <si>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</si>
  <si>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</si>
  <si>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</si>
  <si>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</si>
  <si>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</si>
  <si>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</si>
  <si>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</si>
  <si>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</si>
  <si>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</si>
  <si>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</si>
  <si>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</si>
  <si>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</si>
  <si>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</si>
  <si>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</si>
  <si>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</si>
  <si>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</si>
  <si>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</si>
  <si>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</si>
  <si>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</si>
  <si>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</si>
  <si>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</si>
  <si>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</si>
  <si>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</si>
  <si>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</si>
  <si>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</si>
  <si>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</si>
  <si>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</si>
  <si>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</si>
  <si>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</si>
  <si>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</si>
  <si>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</si>
  <si>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</si>
  <si>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</si>
  <si>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</si>
  <si>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</si>
  <si>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</si>
  <si>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</si>
  <si>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</si>
  <si>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</si>
  <si>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</si>
  <si>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</si>
  <si>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</si>
  <si>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</si>
  <si>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</si>
  <si>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</si>
  <si>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</si>
  <si>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</si>
  <si>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</si>
  <si>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</si>
  <si>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</si>
  <si>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</si>
  <si>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</si>
  <si>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</si>
  <si>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</si>
  <si>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</si>
  <si>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</si>
  <si>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</si>
  <si>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</si>
  <si>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</si>
  <si>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</si>
  <si>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</si>
  <si>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</si>
  <si>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</si>
  <si>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</si>
  <si>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</si>
  <si>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</si>
  <si>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</si>
  <si>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</si>
  <si>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</si>
  <si>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</si>
  <si>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</si>
  <si>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</si>
  <si>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</si>
  <si>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</si>
  <si>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</si>
  <si>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</si>
  <si>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</si>
  <si>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</si>
  <si>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</si>
  <si>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</si>
  <si>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</si>
  <si>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</si>
  <si>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</si>
  <si>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</si>
  <si>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</si>
  <si>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</si>
  <si>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</si>
  <si>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</si>
  <si>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</si>
  <si>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</si>
  <si>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</si>
  <si>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</si>
  <si>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</si>
  <si>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</si>
  <si>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</si>
  <si>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</si>
  <si>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</si>
  <si>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</si>
  <si>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</si>
  <si>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</si>
  <si>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</si>
  <si>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</si>
  <si>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</si>
  <si>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</si>
  <si>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</si>
  <si>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</si>
  <si>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</si>
  <si>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</si>
  <si>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</si>
  <si>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</si>
  <si>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</si>
  <si>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</si>
  <si>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</si>
  <si>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</si>
  <si>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</si>
  <si>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</si>
  <si>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</si>
  <si>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</si>
  <si>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</si>
  <si>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</si>
  <si>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</si>
  <si>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</si>
  <si>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</si>
  <si>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</si>
  <si>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</si>
  <si>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</si>
  <si>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</si>
  <si>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</si>
  <si>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</si>
  <si>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</si>
  <si>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</si>
  <si>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</si>
  <si>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</si>
  <si>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</si>
  <si>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</si>
  <si>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</si>
  <si>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</si>
  <si>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</si>
  <si>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</si>
  <si>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</si>
  <si>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</si>
  <si>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</si>
  <si>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</si>
  <si>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</si>
  <si>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</si>
  <si>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</si>
  <si>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</si>
  <si>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</si>
  <si>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</si>
  <si>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</si>
  <si>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</si>
  <si>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</si>
  <si>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</si>
  <si>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</si>
  <si>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</si>
  <si>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</si>
  <si>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</si>
  <si>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</si>
  <si>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</si>
  <si>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</si>
  <si>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</si>
  <si>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</si>
  <si>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</si>
  <si>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</si>
  <si>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</si>
  <si>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</si>
  <si>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</si>
  <si>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</si>
  <si>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</si>
  <si>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</si>
  <si>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</si>
  <si>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</si>
  <si>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</si>
  <si>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</si>
  <si>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</si>
  <si>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</si>
  <si>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</si>
  <si>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</si>
  <si>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</si>
  <si>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</si>
  <si>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</si>
  <si>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</si>
  <si>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</si>
  <si>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</si>
  <si>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</si>
  <si>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</si>
  <si>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</si>
  <si>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</si>
  <si>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</si>
  <si>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</si>
  <si>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</si>
  <si>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</si>
  <si>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</si>
  <si>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</si>
  <si>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</si>
  <si>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</si>
  <si>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</si>
  <si>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</si>
  <si>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</si>
  <si>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</si>
  <si>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</si>
  <si>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</si>
  <si>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</si>
  <si>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</si>
  <si>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</si>
  <si>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</si>
  <si>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</si>
  <si>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</si>
  <si>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</si>
  <si>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</si>
  <si>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</si>
  <si>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</si>
  <si>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</si>
  <si>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</si>
  <si>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</si>
  <si>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</si>
  <si>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</si>
  <si>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</si>
  <si>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</si>
  <si>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</si>
  <si>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</si>
  <si>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</si>
  <si>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</si>
  <si>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</si>
  <si>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</si>
  <si>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</si>
  <si>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</si>
  <si>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</si>
  <si>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</si>
  <si>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</si>
  <si>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</si>
  <si>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</si>
  <si>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</si>
  <si>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</si>
  <si>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</si>
  <si>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</si>
  <si>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</si>
  <si>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</si>
  <si>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</si>
  <si>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</si>
  <si>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</si>
  <si>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</si>
  <si>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</si>
  <si>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</si>
  <si>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</si>
  <si>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</si>
  <si>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</si>
  <si>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</si>
  <si>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</si>
  <si>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</si>
  <si>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</si>
  <si>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</si>
  <si>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</si>
  <si>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</si>
  <si>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</si>
  <si>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</si>
  <si>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</si>
  <si>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</si>
  <si>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</si>
  <si>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</si>
  <si>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</si>
  <si>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</si>
  <si>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</si>
  <si>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</si>
  <si>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</si>
  <si>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</si>
  <si>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</si>
  <si>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</si>
  <si>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</si>
  <si>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</si>
  <si>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</si>
  <si>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</si>
  <si>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</si>
  <si>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</si>
  <si>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</si>
  <si>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</si>
  <si>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</si>
  <si>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</si>
  <si>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</si>
  <si>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</si>
  <si>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</si>
  <si>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</si>
  <si>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</si>
  <si>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</si>
  <si>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</si>
  <si>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</si>
  <si>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</si>
  <si>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</si>
  <si>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</si>
  <si>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</si>
  <si>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</si>
  <si>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</si>
  <si>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</si>
  <si>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</si>
  <si>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</si>
  <si>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</si>
  <si>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</si>
  <si>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</si>
  <si>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</si>
  <si>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</si>
  <si>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</si>
  <si>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</si>
  <si>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</si>
  <si>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</si>
  <si>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</si>
  <si>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</si>
  <si>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</si>
  <si>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</si>
  <si>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</si>
  <si>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</si>
  <si>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</si>
  <si>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</si>
  <si>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</si>
  <si>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</si>
  <si>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</si>
  <si>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</si>
  <si>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</si>
  <si>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</si>
  <si>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</si>
  <si>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</si>
  <si>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</si>
  <si>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</si>
  <si>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</si>
  <si>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</si>
  <si>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</si>
  <si>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</si>
  <si>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</si>
  <si>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</si>
  <si>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</si>
  <si>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</si>
  <si>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</si>
  <si>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</si>
  <si>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</si>
  <si>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</si>
  <si>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</si>
  <si>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</si>
  <si>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</si>
  <si>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</si>
  <si>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</si>
  <si>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</si>
  <si>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</si>
  <si>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</si>
  <si>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</si>
  <si>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</si>
  <si>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</si>
  <si>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</si>
  <si>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</si>
  <si>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</si>
  <si>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</si>
  <si>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</si>
  <si>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</si>
  <si>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</si>
  <si>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</si>
  <si>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</si>
  <si>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</si>
  <si>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</si>
  <si>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</si>
  <si>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</si>
  <si>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</si>
  <si>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</si>
  <si>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</si>
  <si>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</si>
  <si>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</si>
  <si>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</si>
  <si>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</si>
  <si>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</si>
  <si>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</si>
  <si>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</si>
  <si>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</si>
  <si>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</si>
  <si>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</si>
  <si>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</si>
  <si>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</si>
  <si>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</si>
  <si>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</si>
  <si>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</si>
  <si>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</si>
  <si>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</si>
  <si>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</si>
  <si>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</si>
  <si>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</si>
  <si>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</si>
  <si>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</si>
  <si>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</si>
  <si>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</si>
  <si>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</si>
  <si>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</si>
  <si>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</si>
  <si>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</si>
  <si>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</si>
  <si>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</si>
  <si>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</si>
  <si>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</si>
  <si>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</si>
  <si>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</si>
  <si>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</si>
  <si>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</si>
  <si>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</si>
  <si>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</si>
  <si>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</si>
  <si>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</si>
  <si>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</si>
  <si>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</si>
  <si>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</si>
  <si>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</si>
  <si>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</si>
  <si>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</si>
  <si>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</si>
  <si>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</si>
  <si>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</si>
  <si>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</si>
  <si>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</si>
  <si>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</si>
  <si>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</si>
  <si>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</si>
  <si>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</si>
  <si>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</si>
  <si>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</si>
  <si>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</si>
  <si>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</si>
  <si>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</si>
  <si>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</si>
  <si>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</si>
  <si>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</si>
  <si>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</si>
  <si>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</si>
  <si>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</si>
  <si>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</si>
  <si>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</si>
  <si>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</si>
  <si>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</si>
  <si>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</si>
  <si>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</si>
  <si>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</si>
  <si>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</si>
  <si>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</si>
  <si>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</si>
  <si>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</si>
  <si>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</si>
  <si>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</si>
  <si>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</si>
  <si>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</si>
  <si>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</si>
  <si>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</si>
  <si>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</si>
  <si>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</si>
  <si>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</si>
  <si>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</si>
  <si>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</si>
  <si>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</si>
  <si>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</si>
  <si>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</si>
  <si>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</si>
  <si>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</si>
  <si>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</si>
  <si>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</si>
  <si>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</si>
  <si>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</si>
  <si>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</si>
  <si>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</si>
  <si>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</si>
  <si>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</si>
  <si>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</si>
  <si>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</si>
  <si>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</si>
  <si>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</si>
  <si>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</si>
  <si>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</si>
  <si>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</si>
  <si>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</si>
  <si>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</si>
  <si>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</si>
  <si>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</si>
  <si>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</si>
  <si>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</si>
  <si>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</si>
  <si>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</si>
  <si>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</si>
  <si>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</si>
  <si>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</si>
  <si>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</si>
  <si>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</si>
  <si>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</si>
  <si>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</si>
  <si>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</si>
  <si>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</si>
  <si>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</si>
  <si>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</si>
  <si>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</si>
  <si>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</si>
  <si>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</si>
  <si>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</si>
  <si>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</si>
  <si>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</si>
  <si>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</si>
  <si>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</si>
  <si>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</si>
  <si>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</si>
  <si>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</si>
  <si>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</si>
  <si>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</si>
  <si>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</si>
  <si>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</si>
  <si>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</si>
  <si>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</si>
  <si>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</si>
  <si>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</si>
  <si>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</si>
  <si>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</si>
  <si>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</si>
  <si>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</si>
  <si>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</si>
  <si>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</si>
  <si>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</si>
  <si>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</si>
  <si>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</si>
  <si>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</si>
  <si>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</si>
  <si>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</si>
  <si>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</si>
  <si>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</si>
  <si>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</si>
  <si>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</si>
  <si>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</si>
  <si>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</si>
  <si>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</si>
  <si>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</si>
  <si>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</si>
  <si>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</si>
  <si>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</si>
  <si>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</si>
  <si>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</si>
  <si>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</si>
  <si>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</si>
  <si>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</si>
  <si>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</si>
  <si>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</si>
  <si>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</si>
  <si>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</si>
  <si>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</si>
  <si>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</si>
  <si>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</si>
  <si>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</si>
  <si>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</si>
  <si>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</si>
  <si>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</si>
  <si>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</si>
  <si>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</si>
  <si>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</si>
  <si>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</si>
  <si>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</si>
  <si>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</si>
  <si>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</si>
  <si>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</si>
  <si>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</si>
  <si>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</si>
  <si>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</si>
  <si>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</si>
  <si>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</si>
  <si>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</si>
  <si>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</si>
  <si>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</si>
  <si>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</si>
  <si>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</si>
  <si>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</si>
  <si>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</si>
  <si>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</si>
  <si>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</si>
  <si>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</si>
  <si>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</si>
  <si>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</si>
  <si>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</si>
  <si>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</si>
  <si>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</si>
  <si>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</si>
  <si>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</si>
  <si>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</si>
  <si>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</si>
  <si>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</si>
  <si>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</si>
  <si>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</si>
  <si>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</si>
  <si>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</si>
  <si>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</si>
  <si>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</si>
  <si>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</si>
  <si>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</si>
  <si>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</si>
  <si>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</si>
  <si>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</si>
  <si>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</si>
  <si>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</si>
  <si>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</si>
  <si>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</si>
  <si>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</si>
  <si>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</si>
  <si>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</si>
  <si>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</si>
  <si>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</si>
  <si>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</si>
  <si>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</si>
  <si>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</si>
  <si>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</si>
  <si>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</si>
  <si>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</si>
  <si>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</si>
  <si>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</si>
  <si>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</si>
  <si>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</si>
  <si>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</si>
  <si>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</si>
  <si>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</si>
  <si>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</si>
  <si>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</si>
  <si>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</si>
  <si>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</si>
  <si>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</si>
  <si>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</si>
  <si>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</si>
  <si>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</si>
  <si>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</si>
  <si>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</si>
  <si>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</si>
  <si>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</si>
  <si>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</si>
  <si>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</si>
  <si>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</si>
  <si>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</si>
  <si>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</si>
  <si>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</si>
  <si>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</si>
  <si>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</si>
  <si>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</si>
  <si>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</si>
  <si>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</si>
  <si>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</si>
  <si>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</si>
  <si>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</si>
  <si>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</si>
  <si>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</si>
  <si>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</si>
  <si>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</si>
  <si>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</si>
  <si>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</si>
  <si>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</si>
  <si>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</si>
  <si>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</si>
  <si>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</si>
  <si>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</si>
  <si>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</si>
  <si>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</si>
  <si>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</si>
  <si>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</si>
  <si>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</si>
  <si>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</si>
  <si>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</si>
  <si>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</si>
  <si>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</si>
  <si>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</si>
  <si>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</si>
  <si>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</si>
  <si>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</si>
  <si>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</si>
  <si>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</si>
  <si>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</si>
  <si>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</si>
  <si>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</si>
  <si>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</si>
  <si>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</si>
  <si>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</si>
  <si>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</si>
  <si>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</si>
  <si>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</si>
  <si>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</si>
  <si>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</si>
  <si>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</si>
  <si>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</si>
  <si>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</si>
  <si>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</si>
  <si>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</si>
  <si>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</si>
  <si>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</si>
  <si>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</si>
  <si>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</si>
  <si>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</si>
  <si>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</si>
  <si>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</si>
  <si>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</si>
  <si>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</si>
  <si>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</si>
  <si>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</si>
  <si>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</si>
  <si>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</si>
  <si>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</si>
  <si>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</si>
  <si>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</si>
  <si>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</si>
  <si>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</si>
  <si>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</si>
  <si>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</si>
  <si>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</si>
  <si>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</si>
  <si>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</si>
  <si>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</si>
  <si>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</si>
  <si>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</si>
  <si>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</si>
  <si>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</si>
  <si>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</si>
  <si>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</si>
  <si>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</si>
  <si>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</si>
  <si>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</si>
  <si>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</si>
  <si>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</si>
  <si>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</si>
  <si>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</si>
  <si>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</si>
  <si>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</si>
  <si>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</si>
  <si>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</si>
  <si>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</si>
  <si>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</si>
  <si>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</si>
  <si>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</si>
  <si>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</si>
  <si>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</si>
  <si>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</si>
  <si>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</si>
  <si>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</si>
  <si>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</si>
  <si>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</si>
  <si>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</si>
  <si>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</si>
  <si>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</si>
  <si>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</si>
  <si>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</si>
  <si>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</si>
  <si>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</si>
  <si>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</si>
  <si>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</si>
  <si>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</si>
  <si>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</si>
  <si>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</si>
  <si>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</si>
  <si>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</si>
  <si>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</si>
  <si>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</si>
  <si>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</si>
  <si>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</si>
  <si>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</si>
  <si>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</si>
  <si>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</si>
  <si>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</si>
  <si>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</si>
  <si>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</si>
  <si>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</si>
  <si>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</si>
  <si>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</si>
  <si>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</si>
  <si>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</si>
  <si>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</si>
  <si>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</si>
  <si>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</si>
  <si>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</si>
  <si>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</si>
  <si>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</si>
  <si>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</si>
  <si>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</si>
  <si>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</si>
  <si>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</si>
  <si>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</si>
  <si>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</si>
  <si>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</si>
  <si>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</si>
  <si>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</si>
  <si>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</si>
  <si>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</si>
  <si>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</si>
  <si>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</si>
  <si>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</si>
  <si>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</si>
  <si>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</si>
  <si>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</si>
  <si>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</si>
  <si>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</si>
  <si>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</si>
  <si>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</si>
  <si>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</si>
  <si>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</si>
  <si>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</si>
  <si>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</si>
  <si>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</si>
  <si>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</si>
  <si>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</si>
  <si>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</si>
  <si>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</si>
  <si>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</si>
  <si>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</si>
  <si>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</si>
  <si>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</si>
  <si>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</si>
  <si>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</si>
  <si>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</si>
  <si>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</si>
  <si>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</si>
  <si>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</si>
  <si>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</si>
  <si>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</si>
  <si>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</si>
  <si>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</si>
  <si>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</si>
  <si>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</si>
  <si>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</si>
  <si>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</si>
  <si>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</si>
  <si>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</si>
  <si>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</si>
  <si>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</si>
  <si>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</si>
  <si>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</si>
  <si>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</si>
  <si>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</si>
  <si>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</si>
  <si>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</si>
  <si>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</si>
  <si>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</si>
  <si>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</si>
  <si>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</si>
  <si>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</si>
  <si>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</si>
  <si>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</si>
  <si>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</si>
  <si>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</si>
  <si>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</si>
  <si>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</si>
  <si>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</si>
  <si>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</si>
  <si>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</si>
  <si>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</si>
  <si>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</si>
  <si>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</si>
  <si>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</si>
  <si>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</si>
  <si>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</si>
  <si>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</si>
  <si>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</si>
  <si>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</si>
  <si>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</si>
  <si>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</si>
  <si>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</si>
  <si>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</si>
  <si>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</si>
  <si>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</si>
  <si>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</si>
  <si>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</si>
  <si>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</si>
  <si>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</si>
  <si>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</si>
  <si>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</si>
  <si>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</si>
  <si>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</si>
  <si>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</si>
  <si>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</si>
  <si>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</si>
  <si>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</si>
  <si>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</si>
  <si>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</si>
  <si>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</si>
  <si>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</si>
  <si>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</si>
  <si>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</si>
  <si>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</si>
  <si>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</si>
  <si>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</si>
  <si>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</si>
  <si>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</si>
  <si>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</si>
  <si>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</si>
  <si>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</si>
  <si>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</si>
  <si>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</si>
  <si>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</si>
  <si>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</si>
  <si>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</si>
  <si>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</si>
  <si>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</si>
  <si>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</si>
  <si>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</si>
  <si>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</si>
  <si>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</si>
  <si>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</si>
  <si>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</si>
  <si>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</si>
  <si>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</si>
  <si>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</si>
  <si>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</si>
  <si>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</si>
  <si>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</si>
  <si>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</si>
  <si>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</si>
  <si>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</si>
  <si>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</si>
  <si>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</si>
  <si>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</si>
  <si>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</si>
  <si>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</si>
  <si>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</si>
  <si>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</si>
  <si>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</si>
  <si>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</si>
  <si>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</si>
  <si>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</si>
  <si>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</si>
  <si>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</si>
  <si>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</si>
  <si>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</si>
  <si>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</si>
  <si>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</si>
  <si>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</si>
  <si>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</si>
  <si>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</si>
  <si>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</si>
  <si>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</si>
  <si>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</si>
  <si>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</si>
  <si>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</si>
  <si>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</si>
  <si>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</si>
  <si>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</si>
  <si>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</si>
  <si>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</si>
  <si>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</si>
  <si>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</si>
  <si>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</si>
  <si>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</si>
  <si>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</si>
  <si>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</si>
  <si>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</si>
  <si>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</si>
  <si>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</si>
  <si>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</si>
  <si>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</si>
  <si>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</si>
  <si>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</si>
  <si>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</si>
  <si>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</si>
  <si>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</si>
  <si>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</si>
  <si>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</si>
  <si>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</si>
  <si>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</si>
  <si>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</si>
  <si>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</si>
  <si>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</si>
  <si>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</si>
  <si>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</si>
  <si>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</si>
  <si>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</si>
  <si>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</si>
  <si>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</si>
  <si>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</si>
  <si>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</si>
  <si>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</si>
  <si>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</si>
  <si>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</si>
  <si>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</si>
  <si>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</si>
  <si>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</si>
  <si>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</si>
  <si>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</si>
  <si>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</si>
  <si>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</si>
  <si>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</si>
  <si>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</si>
  <si>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</si>
  <si>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</si>
  <si>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</si>
  <si>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</si>
  <si>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</si>
  <si>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</si>
  <si>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</si>
  <si>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</si>
  <si>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</si>
  <si>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</si>
  <si>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</si>
  <si>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</si>
  <si>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</si>
  <si>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</si>
  <si>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</si>
  <si>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</si>
  <si>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</si>
  <si>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</si>
  <si>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</si>
  <si>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</si>
  <si>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</si>
  <si>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</si>
  <si>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</si>
  <si>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</si>
  <si>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</si>
  <si>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</si>
  <si>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</si>
  <si>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</si>
  <si>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</si>
  <si>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</si>
  <si>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</si>
  <si>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</si>
  <si>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</si>
  <si>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</si>
  <si>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</si>
  <si>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</si>
  <si>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</si>
  <si>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</si>
  <si>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</si>
  <si>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</si>
  <si>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</si>
  <si>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</si>
  <si>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</si>
  <si>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</si>
  <si>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</si>
  <si>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</si>
  <si>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</si>
  <si>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</si>
  <si>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</si>
  <si>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</si>
  <si>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</si>
  <si>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</si>
  <si>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</si>
  <si>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</si>
  <si>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</si>
  <si>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</si>
  <si>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</si>
  <si>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</si>
  <si>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</si>
  <si>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</si>
  <si>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</si>
  <si>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</si>
  <si>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</si>
  <si>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</si>
  <si>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</si>
  <si>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</si>
  <si>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</si>
  <si>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</si>
  <si>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</si>
  <si>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</si>
  <si>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</si>
  <si>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</si>
  <si>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</si>
  <si>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</si>
  <si>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</si>
  <si>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</si>
  <si>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</si>
  <si>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</si>
  <si>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</si>
  <si>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</si>
  <si>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</si>
  <si>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</si>
  <si>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</si>
  <si>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</si>
  <si>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</si>
  <si>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</si>
  <si>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</si>
  <si>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</si>
  <si>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</si>
  <si>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</si>
  <si>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</si>
  <si>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</si>
  <si>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</si>
  <si>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</si>
  <si>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</si>
  <si>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</si>
  <si>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</si>
  <si>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</si>
  <si>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</si>
  <si>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</si>
  <si>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</si>
  <si>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</si>
  <si>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</si>
  <si>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</si>
  <si>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</si>
  <si>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</si>
  <si>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</si>
  <si>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</si>
  <si>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</si>
  <si>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</si>
  <si>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</si>
  <si>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</si>
  <si>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</si>
  <si>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</si>
  <si>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</si>
  <si>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</si>
  <si>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</si>
  <si>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</si>
  <si>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</si>
  <si>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</si>
  <si>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</si>
  <si>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</si>
  <si>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</si>
  <si>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</si>
  <si>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</si>
  <si>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</si>
  <si>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</si>
  <si>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</si>
  <si>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</si>
  <si>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</si>
  <si>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</si>
  <si>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</si>
  <si>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</si>
  <si>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</si>
  <si>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</si>
  <si>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</si>
  <si>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</si>
  <si>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</si>
  <si>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</si>
  <si>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</si>
  <si>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</si>
  <si>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</si>
  <si>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</si>
  <si>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</si>
  <si>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</si>
  <si>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</si>
  <si>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</si>
  <si>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</si>
  <si>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</si>
  <si>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</si>
  <si>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</si>
  <si>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</si>
  <si>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</si>
  <si>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</si>
  <si>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</si>
  <si>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</si>
  <si>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</si>
  <si>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</si>
  <si>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</si>
  <si>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</si>
  <si>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</si>
  <si>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</si>
  <si>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</si>
  <si>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</si>
  <si>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</si>
  <si>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</si>
  <si>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</si>
  <si>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</si>
  <si>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</si>
  <si>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</si>
  <si>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</si>
  <si>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</si>
  <si>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</si>
  <si>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</si>
  <si>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</si>
  <si>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</si>
  <si>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</si>
  <si>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</si>
  <si>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</si>
  <si>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</si>
  <si>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</si>
  <si>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</si>
  <si>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</si>
  <si>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</si>
  <si>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</si>
  <si>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</si>
  <si>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</si>
  <si>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</si>
  <si>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</si>
  <si>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</si>
  <si>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</si>
  <si>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</si>
  <si>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</si>
  <si>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</si>
  <si>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</si>
  <si>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</si>
  <si>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</si>
  <si>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</si>
  <si>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</si>
  <si>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</si>
  <si>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</si>
  <si>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</si>
  <si>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</si>
  <si>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</si>
  <si>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</si>
  <si>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</si>
  <si>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</si>
  <si>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</si>
  <si>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</si>
  <si>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</si>
  <si>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</si>
  <si>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</si>
  <si>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</si>
  <si>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</si>
  <si>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</si>
  <si>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</si>
  <si>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</si>
  <si>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</si>
  <si>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</si>
  <si>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</si>
  <si>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</si>
  <si>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</si>
  <si>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</si>
  <si>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</si>
  <si>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</si>
  <si>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</si>
  <si>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</si>
  <si>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</si>
  <si>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</si>
  <si>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</si>
  <si>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</si>
  <si>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</si>
  <si>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</si>
  <si>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</si>
  <si>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</si>
  <si>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</si>
  <si>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</si>
  <si>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</si>
  <si>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</si>
  <si>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</si>
  <si>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</si>
  <si>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</si>
  <si>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</si>
  <si>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</si>
  <si>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</si>
  <si>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</si>
  <si>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</si>
  <si>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</si>
  <si>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</si>
  <si>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</si>
  <si>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</si>
  <si>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</si>
  <si>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</si>
  <si>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</si>
  <si>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</si>
  <si>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</si>
  <si>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</si>
  <si>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</si>
  <si>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</si>
  <si>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</si>
  <si>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</si>
  <si>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</si>
  <si>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</si>
  <si>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</si>
  <si>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</si>
  <si>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</si>
  <si>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</si>
  <si>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</si>
  <si>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</si>
  <si>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</si>
  <si>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</si>
  <si>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</si>
  <si>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</si>
  <si>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</si>
  <si>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</si>
  <si>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</si>
  <si>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</si>
  <si>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</si>
  <si>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</si>
  <si>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</si>
  <si>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</si>
  <si>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</si>
  <si>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</si>
  <si>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</si>
  <si>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</si>
  <si>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</si>
  <si>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</si>
  <si>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</si>
  <si>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</si>
  <si>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</si>
  <si>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</si>
  <si>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</si>
  <si>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</si>
  <si>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</si>
  <si>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</si>
  <si>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</si>
  <si>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</si>
  <si>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</si>
  <si>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</si>
  <si>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</si>
  <si>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</si>
  <si>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</si>
  <si>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</si>
  <si>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</si>
  <si>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</si>
  <si>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</si>
  <si>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</si>
  <si>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</si>
  <si>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</si>
  <si>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</si>
  <si>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</si>
  <si>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</si>
  <si>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</si>
  <si>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</si>
  <si>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</si>
  <si>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</si>
  <si>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</si>
  <si>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</si>
  <si>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</si>
  <si>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</si>
  <si>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</si>
  <si>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</si>
  <si>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</si>
  <si>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</si>
  <si>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</si>
  <si>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</si>
  <si>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</si>
  <si>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</si>
  <si>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</si>
  <si>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</si>
  <si>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</si>
  <si>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</si>
  <si>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</si>
  <si>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</si>
  <si>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</si>
  <si>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</si>
  <si>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</si>
  <si>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</si>
  <si>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</si>
  <si>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</si>
  <si>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</si>
  <si>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</si>
  <si>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</si>
  <si>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</si>
  <si>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</si>
  <si>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</si>
  <si>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</si>
  <si>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</si>
  <si>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</si>
  <si>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</si>
  <si>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</si>
  <si>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</si>
  <si>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</si>
  <si>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</si>
  <si>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</si>
  <si>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</si>
  <si>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</si>
  <si>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</si>
  <si>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</si>
  <si>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</si>
  <si>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</si>
  <si>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</si>
  <si>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</si>
  <si>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</si>
  <si>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</si>
  <si>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</si>
  <si>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</si>
  <si>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</si>
  <si>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</si>
  <si>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</si>
  <si>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</si>
  <si>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</si>
  <si>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</si>
  <si>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</si>
  <si>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</si>
  <si>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</si>
  <si>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</si>
  <si>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</si>
  <si>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</si>
  <si>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</si>
  <si>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</si>
  <si>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</si>
  <si>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</si>
  <si>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</si>
  <si>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</si>
  <si>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</si>
  <si>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</si>
  <si>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</si>
  <si>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</si>
  <si>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</si>
  <si>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</si>
  <si>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</si>
  <si>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</si>
  <si>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</si>
  <si>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</si>
  <si>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</si>
  <si>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</si>
  <si>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</si>
  <si>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</si>
  <si>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</si>
  <si>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</si>
  <si>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</si>
  <si>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</si>
  <si>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</si>
  <si>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</si>
  <si>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</si>
  <si>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</si>
  <si>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</si>
  <si>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</si>
  <si>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</si>
  <si>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</si>
  <si>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</si>
  <si>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</si>
  <si>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</si>
  <si>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</si>
  <si>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</si>
  <si>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</si>
  <si>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</si>
  <si>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</si>
  <si>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</si>
  <si>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</si>
  <si>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</si>
  <si>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</si>
  <si>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</si>
  <si>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</si>
  <si>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</si>
  <si>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</si>
  <si>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</si>
  <si>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</si>
  <si>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</si>
  <si>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</si>
  <si>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</si>
  <si>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</si>
  <si>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</si>
  <si>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</si>
  <si>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</si>
  <si>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</si>
  <si>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</si>
  <si>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</si>
  <si>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</si>
  <si>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</si>
  <si>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</si>
  <si>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</si>
  <si>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</si>
  <si>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</si>
  <si>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</si>
  <si>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</si>
  <si>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</si>
  <si>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</si>
  <si>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</si>
  <si>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</si>
  <si>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</si>
  <si>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</si>
  <si>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</si>
  <si>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</si>
  <si>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</si>
  <si>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</si>
  <si>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</si>
  <si>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</si>
  <si>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</si>
  <si>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</si>
  <si>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</si>
  <si>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</si>
  <si>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</si>
  <si>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</si>
  <si>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</si>
  <si>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</si>
  <si>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</si>
  <si>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</si>
  <si>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</si>
  <si>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</si>
  <si>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</si>
  <si>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</si>
  <si>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</si>
  <si>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</si>
  <si>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</si>
  <si>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</si>
  <si>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</si>
  <si>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</si>
  <si>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</si>
  <si>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</si>
  <si>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</si>
  <si>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</si>
  <si>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</si>
  <si>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</si>
  <si>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</si>
  <si>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</si>
  <si>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</si>
  <si>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</si>
  <si>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</si>
  <si>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</si>
  <si>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</si>
  <si>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</si>
  <si>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</si>
  <si>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</si>
  <si>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</si>
  <si>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</si>
  <si>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</si>
  <si>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</si>
  <si>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</si>
  <si>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</si>
  <si>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</si>
  <si>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</si>
  <si>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</si>
  <si>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</si>
  <si>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</si>
  <si>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</si>
  <si>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</si>
  <si>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</si>
  <si>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</si>
  <si>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</si>
  <si>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</si>
  <si>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</si>
  <si>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</si>
  <si>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</si>
  <si>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</si>
  <si>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</si>
  <si>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</si>
  <si>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</si>
  <si>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</si>
  <si>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</si>
  <si>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</si>
  <si>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</si>
  <si>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</si>
  <si>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</si>
  <si>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</si>
  <si>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</si>
  <si>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</si>
  <si>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</si>
  <si>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</si>
  <si>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</si>
  <si>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</si>
  <si>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</si>
  <si>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</si>
  <si>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</si>
  <si>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</si>
  <si>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</si>
  <si>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</si>
  <si>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</si>
  <si>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</si>
  <si>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</si>
  <si>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</si>
  <si>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</si>
  <si>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</si>
  <si>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</si>
  <si>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</si>
  <si>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</si>
  <si>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</si>
  <si>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</si>
  <si>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</si>
  <si>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</si>
  <si>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</si>
  <si>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</si>
  <si>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</si>
  <si>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</si>
  <si>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</si>
  <si>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</si>
  <si>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</si>
  <si>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</si>
  <si>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</si>
  <si>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</si>
  <si>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</si>
  <si>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</si>
  <si>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</si>
  <si>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</si>
  <si>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</si>
  <si>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</si>
  <si>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</si>
  <si>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</si>
  <si>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</si>
  <si>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</si>
  <si>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</si>
  <si>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</si>
  <si>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</si>
  <si>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</si>
  <si>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</si>
  <si>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</si>
  <si>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</si>
  <si>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</si>
  <si>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</si>
  <si>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</si>
  <si>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</si>
  <si>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</si>
  <si>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</si>
  <si>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</si>
  <si>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</si>
  <si>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</si>
  <si>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</si>
  <si>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</si>
  <si>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</si>
  <si>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</si>
  <si>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</si>
  <si>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</si>
  <si>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</si>
  <si>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</si>
  <si>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</si>
  <si>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</si>
  <si>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</si>
  <si>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</si>
  <si>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</si>
  <si>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</si>
  <si>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</si>
  <si>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</si>
  <si>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</si>
  <si>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</si>
  <si>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</si>
  <si>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</si>
  <si>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</si>
  <si>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</si>
  <si>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</si>
  <si>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</si>
  <si>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</si>
  <si>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</si>
  <si>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</si>
  <si>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</si>
  <si>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</si>
  <si>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</si>
  <si>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</si>
  <si>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</si>
  <si>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</si>
  <si>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</si>
  <si>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</si>
  <si>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</si>
  <si>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</si>
  <si>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</si>
  <si>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</si>
  <si>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</si>
  <si>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</si>
  <si>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</si>
  <si>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</si>
  <si>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</si>
  <si>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</si>
  <si>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</si>
  <si>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</si>
  <si>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</si>
  <si>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</si>
  <si>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</si>
  <si>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</si>
  <si>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</si>
  <si>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</si>
  <si>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</si>
  <si>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</si>
  <si>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</si>
  <si>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</si>
  <si>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</si>
  <si>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</si>
  <si>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</si>
  <si>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</si>
  <si>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</si>
  <si>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</si>
  <si>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</si>
  <si>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</si>
  <si>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</si>
  <si>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</si>
  <si>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</si>
  <si>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</si>
  <si>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</si>
  <si>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</si>
  <si>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</si>
  <si>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</si>
  <si>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</si>
  <si>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</si>
  <si>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</si>
  <si>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</si>
  <si>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</si>
  <si>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</si>
  <si>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</si>
  <si>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</si>
  <si>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</si>
  <si>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</si>
  <si>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</si>
  <si>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</si>
  <si>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</si>
  <si>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</si>
  <si>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</si>
  <si>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</si>
  <si>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</si>
  <si>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</si>
  <si>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</si>
  <si>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</si>
  <si>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</si>
  <si>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</si>
  <si>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</si>
  <si>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</si>
  <si>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</si>
  <si>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</si>
  <si>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</si>
  <si>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</si>
  <si>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</si>
  <si>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</si>
  <si>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</si>
  <si>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</si>
  <si>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</si>
  <si>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</si>
  <si>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</si>
  <si>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</si>
  <si>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</si>
  <si>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</si>
  <si>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</si>
  <si>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</si>
  <si>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</si>
  <si>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</si>
  <si>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</si>
  <si>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</si>
  <si>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</si>
  <si>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</si>
  <si>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</si>
  <si>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</si>
  <si>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</si>
  <si>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</si>
  <si>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</si>
  <si>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</si>
  <si>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</si>
  <si>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</si>
  <si>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</si>
  <si>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</si>
  <si>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</si>
  <si>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</si>
  <si>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</si>
  <si>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</si>
  <si>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</si>
  <si>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</si>
  <si>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</si>
  <si>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</si>
  <si>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</si>
  <si>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</si>
  <si>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</si>
  <si>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</si>
  <si>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</si>
  <si>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</si>
  <si>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</si>
  <si>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</si>
  <si>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</si>
  <si>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</si>
  <si>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</si>
  <si>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</si>
  <si>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</si>
  <si>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</si>
  <si>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</si>
  <si>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</si>
  <si>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</si>
  <si>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</si>
  <si>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</si>
  <si>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</si>
  <si>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</si>
  <si>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</si>
  <si>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</si>
  <si>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</si>
  <si>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</si>
  <si>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</si>
  <si>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</si>
  <si>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</si>
  <si>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</si>
  <si>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</si>
  <si>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</si>
  <si>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</si>
  <si>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</si>
  <si>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</si>
  <si>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</si>
  <si>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</si>
  <si>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</si>
  <si>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</si>
  <si>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</si>
  <si>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</si>
  <si>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</si>
  <si>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</si>
  <si>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</si>
  <si>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</si>
  <si>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</si>
  <si>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</si>
  <si>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</si>
  <si>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</si>
  <si>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</si>
  <si>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</si>
  <si>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</si>
  <si>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</si>
  <si>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</si>
  <si>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</si>
  <si>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</si>
  <si>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</si>
  <si>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</si>
  <si>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</si>
  <si>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</si>
  <si>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</si>
  <si>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</si>
  <si>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</si>
  <si>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</si>
  <si>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</si>
  <si>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</si>
  <si>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</si>
  <si>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</si>
  <si>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</si>
  <si>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</si>
  <si>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</si>
  <si>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</si>
  <si>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</si>
  <si>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</si>
  <si>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</si>
  <si>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</si>
  <si>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</si>
  <si>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</si>
  <si>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</si>
  <si>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</si>
  <si>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</si>
  <si>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</si>
  <si>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</si>
  <si>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</si>
  <si>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</si>
  <si>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</si>
  <si>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</si>
  <si>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</si>
  <si>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</si>
  <si>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</si>
  <si>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</si>
  <si>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</si>
  <si>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</si>
  <si>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</si>
  <si>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</si>
  <si>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</si>
  <si>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</si>
  <si>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</si>
  <si>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</si>
  <si>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</si>
  <si>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</si>
  <si>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</si>
  <si>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</si>
  <si>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</si>
  <si>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</si>
  <si>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</si>
  <si>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</si>
  <si>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</si>
  <si>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</si>
  <si>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</si>
  <si>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</si>
  <si>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</si>
  <si>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</si>
  <si>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</si>
  <si>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</si>
  <si>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</si>
  <si>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</si>
  <si>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</si>
  <si>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</si>
  <si>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</si>
  <si>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</si>
  <si>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</si>
  <si>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</si>
  <si>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</si>
  <si>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</si>
  <si>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</si>
  <si>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</si>
  <si>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</si>
  <si>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</si>
  <si>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</si>
  <si>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</si>
  <si>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</si>
  <si>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</si>
  <si>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</si>
  <si>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</si>
  <si>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</si>
  <si>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</si>
  <si>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</si>
  <si>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</si>
  <si>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</si>
  <si>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</si>
  <si>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</si>
  <si>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</si>
  <si>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</si>
  <si>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</si>
  <si>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</si>
  <si>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</si>
  <si>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</si>
  <si>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</si>
  <si>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</si>
  <si>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</si>
  <si>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</si>
  <si>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</si>
  <si>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</si>
  <si>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</si>
  <si>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</si>
  <si>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</si>
  <si>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</si>
  <si>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</si>
  <si>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</si>
  <si>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</si>
  <si>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</si>
  <si>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</si>
  <si>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</si>
  <si>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</si>
  <si>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</si>
  <si>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</si>
  <si>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</si>
  <si>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</si>
  <si>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</si>
  <si>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</si>
  <si>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</si>
  <si>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</si>
  <si>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</si>
  <si>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</si>
  <si>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</si>
  <si>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</si>
  <si>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</si>
  <si>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</si>
  <si>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</si>
  <si>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</si>
  <si>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</si>
  <si>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</si>
  <si>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</si>
  <si>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</si>
  <si>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</si>
  <si>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</si>
  <si>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</si>
  <si>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</si>
  <si>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</si>
  <si>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</si>
  <si>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</si>
  <si>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</si>
  <si>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</si>
  <si>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</si>
  <si>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</si>
  <si>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</si>
  <si>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</si>
  <si>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</si>
  <si>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</si>
  <si>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</si>
  <si>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</si>
  <si>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</si>
  <si>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</si>
  <si>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</si>
  <si>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</si>
  <si>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</si>
  <si>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</si>
  <si>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</si>
  <si>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</si>
  <si>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</si>
  <si>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</si>
  <si>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</si>
  <si>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</si>
  <si>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</si>
  <si>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</si>
  <si>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</si>
  <si>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</si>
  <si>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</si>
  <si>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</si>
  <si>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</si>
  <si>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</si>
  <si>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</si>
  <si>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</si>
  <si>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</si>
  <si>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</si>
  <si>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</si>
  <si>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</si>
  <si>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</si>
  <si>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</si>
  <si>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</si>
  <si>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</si>
  <si>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</si>
  <si>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</si>
  <si>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</si>
  <si>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</si>
  <si>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</si>
  <si>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</si>
  <si>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</si>
  <si>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</si>
  <si>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</si>
  <si>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</si>
  <si>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</si>
  <si>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</si>
  <si>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</si>
  <si>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</si>
  <si>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</si>
  <si>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</si>
  <si>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</si>
  <si>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</si>
  <si>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</si>
  <si>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</si>
  <si>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</si>
  <si>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</si>
  <si>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</si>
  <si>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</si>
  <si>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</si>
  <si>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</si>
  <si>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</si>
  <si>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</si>
  <si>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</si>
  <si>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</si>
  <si>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</si>
  <si>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</si>
  <si>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</si>
  <si>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</si>
  <si>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</si>
  <si>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</si>
  <si>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</si>
  <si>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</si>
  <si>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</si>
  <si>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</si>
  <si>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</si>
  <si>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</si>
  <si>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</si>
  <si>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</si>
  <si>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</si>
  <si>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</si>
  <si>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</si>
  <si>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</si>
  <si>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</si>
  <si>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</si>
  <si>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</si>
  <si>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</si>
  <si>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</si>
  <si>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</si>
  <si>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</si>
  <si>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</si>
  <si>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</si>
  <si>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</si>
  <si>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</si>
  <si>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</si>
  <si>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</si>
  <si>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</si>
  <si>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</si>
  <si>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</si>
  <si>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</si>
  <si>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</si>
  <si>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</si>
  <si>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</si>
  <si>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</si>
  <si>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</si>
  <si>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</si>
  <si>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</si>
  <si>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</si>
  <si>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</si>
  <si>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</si>
  <si>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</si>
  <si>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</si>
  <si>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</si>
  <si>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</si>
  <si>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</si>
  <si>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</si>
  <si>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</si>
  <si>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</si>
  <si>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</si>
  <si>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</si>
  <si>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</si>
  <si>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</si>
  <si>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</si>
  <si>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</si>
  <si>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</si>
  <si>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</si>
  <si>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</si>
  <si>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</si>
  <si>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</si>
  <si>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</si>
  <si>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</si>
  <si>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</si>
  <si>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</si>
  <si>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</si>
  <si>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</si>
  <si>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</si>
  <si>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</si>
  <si>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</si>
  <si>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</si>
  <si>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</si>
  <si>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</si>
  <si>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</si>
  <si>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</si>
  <si>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</si>
  <si>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</si>
  <si>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</si>
  <si>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</si>
  <si>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</si>
  <si>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</si>
  <si>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</si>
  <si>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</si>
  <si>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</si>
  <si>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</si>
  <si>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</si>
  <si>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</si>
  <si>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</si>
  <si>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</si>
  <si>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</si>
  <si>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</si>
  <si>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</si>
  <si>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</si>
  <si>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</si>
  <si>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</si>
  <si>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</si>
  <si>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</si>
  <si>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</si>
  <si>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</si>
  <si>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</si>
  <si>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</si>
  <si>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</si>
  <si>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</si>
  <si>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</si>
  <si>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</si>
  <si>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</si>
  <si>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</si>
  <si>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</si>
  <si>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</si>
  <si>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</si>
  <si>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</si>
  <si>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</si>
  <si>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</si>
  <si>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</si>
  <si>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</si>
  <si>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</si>
  <si>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</si>
  <si>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</si>
  <si>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</si>
  <si>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</si>
  <si>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</si>
  <si>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</si>
  <si>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</si>
  <si>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</si>
  <si>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</si>
  <si>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</si>
  <si>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</si>
  <si>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</si>
  <si>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</si>
  <si>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</si>
  <si>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</si>
  <si>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</si>
  <si>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</si>
  <si>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</si>
  <si>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</si>
  <si>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</si>
  <si>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</si>
  <si>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</si>
  <si>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</si>
  <si>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</si>
  <si>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</si>
  <si>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</si>
  <si>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</si>
  <si>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</si>
  <si>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</si>
  <si>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</si>
  <si>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</si>
  <si>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</si>
  <si>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</si>
  <si>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</si>
  <si>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</si>
  <si>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</si>
  <si>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</si>
  <si>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</si>
  <si>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</si>
  <si>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</si>
  <si>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</si>
  <si>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</si>
  <si>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</si>
  <si>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</si>
  <si>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</si>
  <si>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</si>
  <si>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</si>
  <si>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</si>
  <si>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</si>
  <si>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</si>
  <si>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</si>
  <si>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</si>
  <si>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</si>
  <si>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</si>
  <si>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</si>
  <si>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</si>
  <si>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</si>
  <si>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</si>
  <si>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</si>
  <si>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</si>
  <si>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</si>
  <si>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</si>
  <si>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</si>
  <si>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</si>
  <si>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</si>
  <si>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</si>
  <si>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</si>
  <si>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</si>
  <si>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</si>
  <si>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</si>
  <si>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</si>
  <si>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</si>
  <si>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</si>
  <si>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</si>
  <si>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</si>
  <si>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</si>
  <si>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</si>
  <si>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</si>
  <si>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</si>
  <si>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</si>
  <si>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</si>
  <si>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</si>
  <si>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</si>
  <si>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</si>
  <si>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</si>
  <si>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</si>
  <si>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</si>
  <si>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</si>
  <si>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</si>
  <si>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</si>
  <si>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</si>
  <si>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</si>
  <si>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</si>
  <si>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</si>
  <si>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</si>
  <si>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</si>
  <si>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</si>
  <si>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</si>
  <si>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</si>
  <si>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</si>
  <si>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</si>
  <si>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</si>
  <si>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</si>
  <si>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</si>
  <si>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</si>
  <si>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</si>
  <si>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</si>
  <si>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</si>
  <si>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</si>
  <si>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</si>
  <si>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</si>
  <si>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</si>
  <si>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</si>
  <si>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</si>
  <si>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</si>
  <si>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</si>
  <si>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</si>
  <si>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</si>
  <si>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</si>
  <si>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</si>
  <si>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</si>
  <si>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</si>
  <si>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</si>
  <si>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</si>
  <si>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</si>
  <si>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</si>
  <si>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</si>
  <si>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</si>
  <si>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</si>
  <si>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</si>
  <si>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</si>
  <si>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</si>
  <si>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</si>
  <si>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</si>
  <si>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</si>
  <si>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</si>
  <si>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</si>
  <si>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</si>
  <si>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</si>
  <si>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</si>
  <si>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</si>
  <si>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</si>
  <si>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</si>
  <si>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</si>
  <si>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</si>
  <si>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</si>
  <si>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</si>
  <si>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</si>
  <si>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</si>
  <si>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</si>
  <si>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</si>
  <si>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</si>
  <si>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</si>
  <si>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</si>
  <si>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</si>
  <si>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</si>
  <si>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</si>
  <si>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</si>
  <si>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</si>
  <si>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</si>
  <si>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</si>
  <si>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</si>
  <si>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</si>
  <si>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</si>
  <si>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</si>
  <si>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</si>
  <si>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</si>
  <si>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</si>
  <si>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</si>
  <si>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</si>
  <si>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</si>
  <si>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</si>
  <si>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</si>
  <si>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</si>
  <si>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</si>
  <si>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</si>
  <si>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</si>
  <si>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</si>
  <si>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</si>
  <si>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</si>
  <si>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</si>
  <si>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</si>
  <si>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</si>
  <si>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</si>
  <si>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</si>
  <si>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</si>
  <si>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</si>
  <si>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</si>
  <si>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</si>
  <si>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</si>
  <si>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</si>
  <si>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</si>
  <si>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</si>
  <si>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</si>
  <si>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</si>
  <si>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</si>
  <si>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</si>
  <si>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</si>
  <si>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</si>
  <si>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</si>
  <si>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</si>
  <si>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</si>
  <si>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</si>
  <si>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</si>
  <si>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</si>
  <si>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</si>
  <si>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</si>
  <si>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</si>
  <si>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</si>
  <si>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</si>
  <si>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</si>
  <si>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</si>
  <si>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</si>
  <si>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</si>
  <si>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</si>
  <si>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</si>
  <si>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</si>
  <si>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</si>
  <si>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</si>
  <si>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</si>
  <si>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</si>
  <si>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</si>
  <si>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</si>
  <si>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</si>
  <si>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</si>
  <si>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</si>
  <si>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</si>
  <si>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</si>
  <si>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</si>
  <si>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</si>
  <si>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</si>
  <si>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</si>
  <si>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</si>
  <si>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</si>
  <si>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</si>
  <si>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</si>
  <si>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</si>
  <si>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</si>
  <si>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</si>
  <si>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</si>
  <si>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</si>
  <si>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</si>
  <si>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</si>
  <si>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</si>
  <si>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</si>
  <si>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</si>
  <si>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</si>
  <si>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</si>
  <si>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</si>
  <si>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</si>
  <si>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</si>
  <si>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</si>
  <si>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</si>
  <si>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</si>
  <si>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</si>
  <si>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</si>
  <si>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</si>
  <si>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</si>
  <si>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</si>
  <si>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</si>
  <si>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</si>
  <si>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</si>
  <si>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</si>
  <si>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</si>
  <si>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</si>
  <si>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</si>
  <si>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</si>
  <si>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</si>
  <si>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</si>
  <si>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</si>
  <si>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</si>
  <si>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</si>
  <si>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</si>
  <si>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</si>
  <si>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</si>
  <si>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</si>
  <si>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</si>
  <si>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</si>
  <si>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</si>
  <si>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</si>
  <si>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</si>
  <si>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</si>
  <si>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</si>
  <si>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</si>
  <si>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</si>
  <si>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</si>
  <si>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</si>
  <si>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</si>
  <si>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</si>
  <si>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</si>
  <si>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</si>
  <si>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</si>
  <si>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</si>
  <si>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</si>
  <si>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</si>
  <si>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</si>
  <si>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</si>
  <si>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</si>
  <si>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</si>
  <si>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</si>
  <si>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</si>
  <si>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</si>
  <si>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</si>
  <si>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</si>
  <si>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</si>
  <si>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</si>
  <si>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</si>
  <si>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</si>
  <si>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</si>
  <si>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</si>
  <si>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</si>
  <si>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</si>
  <si>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</si>
  <si>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</si>
  <si>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</si>
  <si>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</si>
  <si>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</si>
  <si>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</si>
  <si>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</si>
  <si>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</si>
  <si>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</si>
  <si>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</si>
  <si>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</si>
  <si>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</si>
  <si>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</si>
  <si>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</si>
  <si>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</si>
  <si>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</si>
  <si>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</si>
  <si>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</si>
  <si>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</si>
  <si>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</si>
  <si>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</si>
  <si>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</si>
  <si>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</si>
  <si>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</si>
  <si>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</si>
  <si>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</si>
  <si>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</si>
  <si>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</si>
  <si>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</si>
  <si>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</si>
  <si>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</si>
  <si>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</si>
  <si>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</si>
  <si>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</si>
  <si>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</si>
  <si>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</si>
  <si>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</si>
  <si>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</si>
  <si>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</si>
  <si>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</si>
  <si>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</si>
  <si>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</si>
  <si>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</si>
  <si>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</si>
  <si>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</si>
  <si>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</si>
  <si>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</si>
  <si>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</si>
  <si>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</si>
  <si>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</si>
  <si>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</si>
  <si>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</si>
  <si>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</si>
  <si>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</si>
  <si>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</si>
  <si>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</si>
  <si>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</si>
  <si>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</si>
  <si>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</si>
  <si>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</si>
  <si>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</si>
  <si>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</si>
  <si>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</si>
  <si>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</si>
  <si>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</si>
  <si>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</si>
  <si>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</si>
  <si>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</si>
  <si>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</si>
  <si>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</si>
  <si>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</si>
  <si>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</si>
  <si>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</si>
  <si>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</si>
  <si>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</si>
  <si>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</si>
  <si>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</si>
  <si>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</si>
  <si>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</si>
  <si>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</si>
  <si>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</si>
  <si>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</si>
  <si>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</si>
  <si>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</si>
  <si>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</si>
  <si>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</si>
  <si>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</si>
  <si>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</si>
  <si>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</si>
  <si>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</si>
  <si>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</si>
  <si>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</si>
  <si>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</si>
  <si>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</si>
  <si>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</si>
  <si>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</si>
  <si>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</si>
  <si>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</si>
  <si>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</si>
  <si>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</si>
  <si>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</si>
  <si>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</si>
  <si>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</si>
  <si>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</si>
  <si>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</si>
  <si>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</si>
  <si>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</si>
  <si>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</si>
  <si>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</si>
  <si>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</si>
  <si>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</si>
  <si>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</si>
  <si>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</si>
  <si>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</si>
  <si>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</si>
  <si>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</si>
  <si>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</si>
  <si>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</si>
  <si>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</si>
  <si>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</si>
  <si>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</si>
  <si>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</si>
  <si>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</si>
  <si>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</si>
  <si>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</si>
  <si>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</si>
  <si>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</si>
  <si>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</si>
  <si>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</si>
  <si>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</si>
  <si>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</si>
  <si>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</si>
  <si>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</si>
  <si>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</si>
  <si>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</si>
  <si>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</si>
  <si>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</si>
  <si>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</si>
  <si>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</si>
  <si>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</si>
  <si>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</si>
  <si>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</si>
  <si>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</si>
  <si>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</si>
  <si>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</si>
  <si>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</si>
  <si>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</si>
  <si>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</si>
  <si>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</si>
  <si>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</si>
  <si>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</si>
  <si>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</si>
  <si>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</si>
  <si>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</si>
  <si>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</si>
  <si>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</si>
  <si>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</si>
  <si>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</si>
  <si>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</si>
  <si>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</si>
  <si>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</si>
  <si>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</si>
  <si>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</si>
  <si>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</si>
  <si>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</si>
  <si>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</si>
  <si>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</si>
  <si>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</si>
  <si>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</si>
  <si>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</si>
  <si>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</si>
  <si>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</si>
  <si>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</si>
  <si>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</si>
  <si>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</si>
  <si>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</si>
  <si>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</si>
  <si>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</si>
  <si>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</si>
  <si>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</si>
  <si>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</si>
  <si>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</si>
  <si>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</si>
  <si>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</si>
  <si>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</si>
  <si>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</si>
  <si>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</si>
  <si>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</si>
  <si>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</si>
  <si>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</si>
  <si>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</si>
  <si>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</si>
  <si>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</si>
  <si>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</si>
  <si>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</si>
  <si>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</si>
  <si>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</si>
  <si>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</si>
  <si>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</si>
  <si>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</si>
  <si>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</si>
  <si>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</si>
  <si>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</si>
  <si>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</si>
  <si>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</si>
  <si>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</si>
  <si>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</si>
  <si>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</si>
  <si>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</si>
  <si>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</si>
  <si>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</si>
  <si>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</si>
  <si>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</si>
  <si>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</si>
  <si>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</si>
  <si>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</si>
  <si>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</si>
  <si>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</si>
  <si>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</si>
  <si>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</si>
  <si>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</si>
  <si>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</si>
  <si>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</si>
  <si>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</si>
  <si>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</si>
  <si>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</si>
  <si>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</si>
  <si>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</si>
  <si>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</si>
  <si>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</si>
  <si>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</si>
  <si>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</si>
  <si>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</si>
  <si>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</si>
  <si>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</si>
  <si>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</si>
  <si>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</si>
  <si>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</si>
  <si>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</si>
  <si>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</si>
  <si>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</si>
  <si>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</si>
  <si>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</si>
  <si>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</si>
  <si>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</si>
  <si>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</si>
  <si>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</si>
  <si>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</si>
  <si>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</si>
  <si>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</si>
  <si>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</si>
  <si>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</si>
  <si>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</si>
  <si>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</si>
  <si>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</si>
  <si>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</si>
  <si>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</si>
  <si>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</si>
  <si>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</si>
  <si>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</si>
  <si>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</si>
  <si>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</si>
  <si>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</si>
  <si>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</si>
  <si>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</si>
  <si>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</si>
  <si>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</si>
  <si>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</si>
  <si>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</si>
  <si>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</si>
  <si>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</si>
  <si>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</si>
  <si>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</si>
  <si>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</si>
  <si>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</si>
  <si>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</si>
  <si>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</si>
  <si>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</si>
  <si>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</si>
  <si>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</si>
  <si>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</si>
  <si>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</si>
  <si>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</si>
  <si>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</si>
  <si>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</si>
  <si>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</si>
  <si>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</si>
  <si>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</si>
  <si>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</si>
  <si>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</si>
  <si>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</si>
  <si>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</si>
  <si>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</si>
  <si>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</si>
  <si>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</si>
  <si>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</si>
  <si>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</si>
  <si>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</si>
  <si>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</si>
  <si>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</si>
  <si>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</si>
  <si>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</si>
  <si>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</si>
  <si>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</si>
  <si>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</si>
  <si>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</si>
  <si>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</si>
  <si>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</si>
  <si>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</si>
  <si>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</si>
  <si>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</si>
  <si>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</si>
  <si>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</si>
  <si>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</si>
  <si>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</si>
  <si>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</si>
  <si>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</si>
  <si>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</si>
  <si>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</si>
  <si>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</si>
  <si>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</si>
  <si>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</si>
  <si>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</si>
  <si>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</si>
  <si>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</si>
  <si>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</si>
  <si>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</si>
  <si>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</si>
  <si>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</si>
  <si>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</si>
  <si>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</si>
  <si>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</si>
  <si>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</si>
  <si>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</si>
  <si>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</si>
  <si>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</si>
  <si>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</si>
  <si>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</si>
  <si>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</si>
  <si>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</si>
  <si>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</si>
  <si>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</si>
  <si>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</si>
  <si>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</si>
  <si>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</si>
  <si>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</si>
  <si>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</si>
  <si>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</si>
  <si>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</si>
  <si>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</si>
  <si>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</si>
  <si>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</si>
  <si>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</si>
  <si>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</si>
  <si>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</si>
  <si>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</si>
  <si>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</si>
  <si>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</si>
  <si>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</si>
  <si>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</si>
  <si>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</si>
  <si>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</si>
  <si>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</si>
  <si>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</si>
  <si>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</si>
  <si>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</si>
  <si>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</si>
  <si>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</si>
  <si>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</si>
  <si>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</si>
  <si>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</si>
  <si>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</si>
  <si>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</si>
  <si>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</si>
  <si>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</si>
  <si>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</si>
  <si>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</si>
  <si>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</si>
  <si>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</si>
  <si>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</si>
  <si>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</si>
  <si>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</si>
  <si>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</si>
  <si>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</si>
  <si>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</si>
  <si>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</si>
  <si>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</si>
  <si>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</si>
  <si>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</si>
  <si>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</si>
  <si>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</si>
  <si>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</si>
  <si>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</si>
  <si>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</si>
  <si>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</si>
  <si>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</si>
  <si>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</si>
  <si>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</si>
  <si>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</si>
  <si>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</si>
  <si>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</si>
  <si>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</si>
  <si>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</si>
  <si>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</si>
  <si>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</si>
  <si>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</si>
  <si>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</si>
  <si>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</si>
  <si>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</si>
  <si>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</si>
  <si>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</si>
  <si>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</si>
  <si>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</si>
  <si>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</si>
  <si>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</si>
  <si>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</si>
  <si>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</si>
  <si>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</si>
  <si>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</si>
  <si>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</si>
  <si>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</si>
  <si>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</si>
  <si>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</si>
  <si>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</si>
  <si>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</si>
  <si>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</si>
  <si>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</si>
  <si>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</si>
  <si>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</si>
  <si>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</si>
  <si>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</si>
  <si>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</si>
  <si>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</si>
  <si>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</si>
  <si>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</si>
  <si>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</si>
  <si>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</si>
  <si>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</si>
  <si>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</si>
  <si>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</si>
  <si>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</si>
  <si>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</si>
  <si>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</si>
  <si>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</si>
  <si>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</si>
  <si>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</si>
  <si>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</si>
  <si>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</si>
  <si>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</si>
  <si>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</si>
  <si>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</si>
  <si>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</si>
  <si>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</si>
  <si>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</si>
  <si>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</si>
  <si>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</si>
  <si>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</si>
  <si>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</si>
  <si>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</si>
  <si>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</si>
  <si>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</si>
  <si>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</si>
  <si>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</si>
  <si>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</si>
  <si>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</si>
  <si>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</si>
  <si>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</si>
  <si>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</si>
  <si>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</si>
  <si>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</si>
  <si>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</si>
  <si>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</si>
  <si>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</si>
  <si>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</si>
  <si>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</si>
  <si>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</si>
  <si>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</si>
  <si>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</si>
  <si>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</si>
  <si>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</si>
  <si>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</si>
  <si>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</si>
  <si>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</si>
  <si>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</si>
  <si>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</si>
  <si>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</si>
  <si>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</si>
  <si>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</si>
  <si>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</si>
  <si>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</si>
  <si>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</si>
  <si>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</si>
  <si>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</si>
  <si>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</si>
  <si>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</si>
  <si>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</si>
  <si>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</si>
  <si>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</si>
  <si>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</si>
  <si>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</si>
  <si>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</si>
  <si>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</si>
  <si>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</si>
  <si>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</si>
  <si>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</si>
  <si>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</si>
  <si>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</si>
  <si>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</si>
  <si>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</si>
  <si>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</si>
  <si>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</si>
  <si>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</si>
  <si>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</si>
  <si>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</si>
  <si>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</si>
  <si>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</si>
  <si>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</si>
  <si>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</si>
  <si>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</si>
  <si>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</si>
  <si>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</si>
  <si>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</si>
  <si>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</si>
  <si>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</si>
  <si>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</si>
  <si>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</si>
  <si>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</si>
  <si>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</si>
  <si>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</si>
  <si>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</si>
  <si>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</si>
  <si>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</si>
  <si>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</si>
  <si>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</si>
  <si>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</si>
  <si>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</si>
  <si>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</si>
  <si>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</si>
  <si>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</si>
  <si>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</si>
  <si>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</si>
  <si>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</si>
  <si>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</si>
  <si>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</si>
  <si>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</si>
  <si>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</si>
  <si>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</si>
  <si>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</si>
  <si>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</si>
  <si>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</si>
  <si>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</si>
  <si>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</si>
  <si>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</si>
  <si>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</si>
  <si>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</si>
  <si>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</si>
  <si>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</si>
  <si>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</si>
  <si>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</si>
  <si>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</si>
  <si>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</si>
  <si>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</si>
  <si>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</si>
  <si>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</si>
  <si>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</si>
  <si>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</si>
  <si>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</si>
  <si>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</si>
  <si>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</si>
  <si>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</si>
  <si>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</si>
  <si>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</si>
  <si>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</si>
  <si>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</si>
  <si>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</si>
  <si>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</si>
  <si>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</si>
  <si>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</si>
  <si>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</si>
  <si>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</si>
  <si>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</si>
  <si>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</si>
  <si>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</si>
  <si>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</si>
  <si>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</si>
  <si>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</si>
  <si>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</si>
  <si>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</si>
  <si>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</si>
  <si>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</si>
  <si>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</si>
  <si>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</si>
  <si>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</si>
  <si>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</si>
  <si>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</si>
  <si>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</si>
  <si>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</si>
  <si>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</si>
  <si>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</si>
  <si>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</si>
  <si>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</si>
  <si>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</si>
  <si>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</si>
  <si>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</si>
  <si>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</si>
  <si>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</si>
  <si>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</si>
  <si>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</si>
  <si>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</si>
  <si>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</si>
  <si>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</si>
  <si>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</si>
  <si>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</si>
  <si>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</si>
  <si>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</si>
  <si>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</si>
  <si>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</si>
  <si>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</si>
  <si>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</si>
  <si>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</si>
  <si>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</si>
  <si>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</si>
  <si>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</si>
  <si>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</si>
  <si>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</si>
  <si>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</si>
  <si>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</si>
  <si>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</si>
  <si>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</si>
  <si>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</si>
  <si>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</si>
  <si>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</si>
  <si>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</si>
  <si>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</si>
  <si>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</si>
  <si>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</si>
  <si>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</si>
  <si>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</si>
  <si>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</si>
  <si>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</si>
  <si>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</si>
  <si>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</si>
  <si>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</si>
  <si>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</si>
  <si>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</si>
  <si>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</si>
  <si>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</si>
  <si>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</si>
  <si>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</si>
  <si>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</si>
  <si>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</si>
  <si>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</si>
  <si>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</si>
  <si>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</si>
  <si>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</si>
  <si>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</si>
  <si>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</si>
  <si>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</si>
  <si>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</si>
  <si>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</si>
  <si>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</si>
  <si>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</si>
  <si>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</si>
  <si>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</si>
  <si>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</si>
  <si>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</si>
  <si>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</si>
  <si>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</si>
  <si>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</si>
  <si>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</si>
  <si>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</si>
  <si>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</si>
  <si>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</si>
  <si>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</si>
  <si>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</si>
  <si>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</si>
  <si>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</si>
  <si>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</si>
  <si>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</si>
  <si>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</si>
  <si>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</si>
  <si>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</si>
  <si>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</si>
  <si>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</si>
  <si>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</si>
  <si>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</si>
  <si>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</si>
  <si>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</si>
  <si>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</si>
  <si>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</si>
  <si>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</si>
  <si>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</si>
  <si>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</si>
  <si>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</si>
  <si>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</si>
  <si>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</si>
  <si>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</si>
  <si>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</si>
  <si>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</si>
  <si>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</si>
  <si>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</si>
  <si>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</si>
  <si>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</si>
  <si>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</si>
  <si>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</si>
  <si>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</si>
  <si>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</si>
  <si>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</si>
  <si>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</si>
  <si>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</si>
  <si>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</si>
  <si>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</si>
  <si>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</si>
  <si>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</si>
  <si>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</si>
  <si>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</si>
  <si>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</si>
  <si>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</si>
  <si>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</si>
  <si>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</si>
  <si>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</si>
  <si>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</si>
  <si>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</si>
  <si>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</si>
  <si>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</si>
  <si>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</si>
  <si>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</si>
  <si>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</si>
  <si>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</si>
  <si>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</si>
  <si>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</si>
  <si>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</si>
  <si>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</si>
  <si>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</si>
  <si>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</si>
  <si>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</si>
  <si>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</si>
  <si>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</si>
  <si>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</si>
  <si>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</si>
  <si>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</si>
  <si>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</si>
  <si>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</si>
  <si>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</si>
  <si>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</si>
  <si>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</si>
  <si>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</si>
  <si>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</si>
  <si>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</si>
  <si>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</si>
  <si>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</si>
  <si>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</si>
  <si>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</si>
  <si>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</si>
  <si>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</si>
  <si>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</si>
  <si>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</si>
  <si>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</si>
  <si>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</si>
  <si>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</si>
  <si>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</si>
  <si>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</si>
  <si>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</si>
  <si>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</si>
  <si>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</si>
  <si>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</si>
  <si>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</si>
  <si>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</si>
  <si>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</si>
  <si>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</si>
  <si>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</si>
  <si>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</si>
  <si>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</si>
  <si>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</si>
  <si>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</si>
  <si>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</si>
  <si>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</si>
  <si>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</si>
  <si>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</si>
  <si>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</si>
  <si>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</si>
  <si>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</si>
  <si>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</si>
  <si>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</si>
  <si>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</si>
  <si>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</si>
  <si>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</si>
  <si>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</si>
  <si>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</si>
  <si>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</si>
  <si>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</si>
  <si>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</si>
  <si>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</si>
  <si>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</si>
  <si>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</si>
  <si>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</si>
  <si>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</si>
  <si>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</si>
  <si>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</si>
  <si>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</si>
  <si>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</si>
  <si>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</si>
  <si>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</si>
  <si>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</si>
  <si>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</si>
  <si>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</si>
  <si>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</si>
  <si>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</si>
  <si>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</si>
  <si>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</si>
  <si>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</si>
  <si>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</si>
  <si>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</si>
  <si>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</si>
  <si>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</si>
  <si>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</si>
  <si>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</si>
  <si>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</si>
  <si>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</si>
  <si>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</si>
  <si>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</si>
  <si>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</si>
  <si>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</si>
  <si>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</si>
  <si>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</si>
  <si>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</si>
  <si>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</si>
  <si>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</si>
  <si>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</si>
  <si>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</si>
  <si>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</si>
  <si>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</si>
  <si>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</si>
  <si>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</si>
  <si>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</si>
  <si>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</si>
  <si>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</si>
  <si>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</si>
  <si>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</si>
  <si>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</si>
  <si>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</si>
  <si>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</si>
  <si>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</si>
  <si>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</si>
  <si>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</si>
  <si>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</si>
  <si>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</si>
  <si>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</si>
  <si>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</si>
  <si>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</si>
  <si>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</si>
  <si>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</si>
  <si>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</si>
  <si>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</si>
  <si>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</si>
  <si>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</si>
  <si>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</si>
  <si>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</si>
  <si>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</si>
  <si>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</si>
  <si>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</si>
  <si>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</si>
  <si>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</si>
  <si>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</si>
  <si>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</si>
  <si>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</si>
  <si>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</si>
  <si>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</si>
  <si>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</si>
  <si>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</si>
  <si>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</si>
  <si>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</si>
  <si>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</si>
  <si>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</si>
  <si>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</si>
  <si>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</si>
  <si>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</si>
  <si>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</si>
  <si>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</si>
  <si>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</si>
  <si>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</si>
  <si>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</si>
  <si>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</si>
  <si>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</si>
  <si>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</si>
  <si>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</si>
  <si>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</si>
  <si>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</si>
  <si>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</si>
  <si>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</si>
  <si>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</si>
  <si>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</si>
  <si>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</si>
  <si>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</si>
  <si>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</si>
  <si>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</si>
  <si>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</si>
  <si>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</si>
  <si>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</si>
  <si>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</si>
  <si>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</si>
  <si>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</si>
  <si>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</si>
  <si>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</si>
  <si>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</si>
  <si>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</si>
  <si>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</si>
  <si>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</si>
  <si>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</si>
  <si>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</si>
  <si>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</si>
  <si>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</si>
  <si>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</si>
  <si>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</si>
  <si>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</si>
  <si>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</si>
  <si>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</si>
  <si>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</si>
  <si>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</si>
  <si>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</si>
  <si>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</si>
  <si>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</si>
  <si>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</si>
  <si>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</si>
  <si>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</si>
  <si>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</si>
  <si>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</si>
  <si>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</si>
  <si>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</si>
  <si>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</si>
  <si>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</si>
  <si>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</si>
  <si>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</si>
  <si>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</si>
  <si>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</si>
  <si>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</si>
  <si>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</si>
  <si>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</si>
  <si>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</si>
  <si>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</si>
  <si>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</si>
  <si>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</si>
  <si>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</si>
  <si>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</si>
  <si>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</si>
  <si>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</si>
  <si>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</si>
  <si>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</si>
  <si>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</si>
  <si>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</si>
  <si>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</si>
  <si>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</si>
  <si>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</si>
  <si>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</si>
  <si>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</si>
  <si>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</si>
  <si>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</si>
  <si>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</si>
  <si>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</si>
  <si>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</si>
  <si>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</si>
  <si>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</si>
  <si>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</si>
  <si>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</si>
  <si>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</si>
  <si>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</si>
  <si>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</si>
  <si>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</si>
  <si>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</si>
  <si>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</si>
  <si>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</si>
  <si>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</si>
  <si>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</si>
  <si>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</si>
  <si>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</si>
  <si>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</si>
  <si>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</si>
  <si>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</si>
  <si>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</si>
  <si>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</si>
  <si>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</si>
  <si>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</si>
  <si>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</si>
  <si>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</si>
  <si>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</si>
  <si>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</si>
  <si>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</si>
  <si>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</si>
  <si>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</si>
  <si>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</si>
  <si>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</si>
  <si>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</si>
  <si>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</si>
  <si>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</si>
  <si>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</si>
  <si>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</si>
  <si>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</si>
  <si>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</si>
  <si>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</si>
  <si>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</si>
  <si>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</si>
  <si>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</si>
  <si>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</si>
  <si>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</si>
  <si>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</si>
  <si>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</si>
  <si>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</si>
  <si>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</si>
  <si>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</si>
  <si>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</si>
  <si>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</si>
  <si>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</si>
  <si>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</si>
  <si>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</si>
  <si>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</si>
  <si>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</si>
  <si>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</si>
  <si>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</si>
  <si>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</si>
  <si>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</si>
  <si>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</si>
  <si>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</si>
  <si>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</si>
  <si>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</si>
  <si>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</si>
  <si>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</si>
  <si>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</si>
  <si>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</si>
  <si>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</si>
  <si>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</si>
  <si>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</si>
  <si>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</si>
  <si>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</si>
  <si>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</si>
  <si>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</si>
  <si>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</si>
  <si>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</si>
  <si>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</si>
  <si>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</si>
  <si>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</si>
  <si>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</si>
  <si>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</si>
  <si>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</si>
  <si>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</si>
  <si>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</si>
  <si>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</si>
  <si>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</si>
  <si>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</si>
  <si>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</si>
  <si>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</si>
  <si>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</si>
  <si>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</si>
  <si>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</si>
  <si>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</si>
  <si>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</si>
  <si>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</si>
  <si>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</si>
  <si>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</si>
  <si>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</si>
  <si>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</si>
  <si>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</si>
  <si>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</si>
  <si>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</si>
  <si>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</si>
  <si>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</si>
  <si>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</si>
  <si>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</si>
  <si>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</si>
  <si>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</si>
  <si>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</si>
  <si>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</si>
  <si>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</si>
  <si>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</si>
  <si>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</si>
  <si>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</si>
  <si>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</si>
  <si>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</si>
  <si>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</si>
  <si>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</si>
  <si>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</si>
  <si>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</si>
  <si>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</si>
  <si>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</si>
  <si>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</si>
  <si>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</si>
  <si>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</si>
  <si>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</si>
  <si>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</si>
  <si>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</si>
  <si>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</si>
  <si>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</si>
  <si>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</si>
  <si>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</si>
  <si>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</si>
  <si>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</si>
  <si>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</si>
  <si>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</si>
  <si>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</si>
  <si>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</si>
  <si>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</si>
  <si>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</si>
  <si>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</si>
  <si>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</si>
  <si>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</si>
  <si>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</si>
  <si>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</si>
  <si>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</si>
  <si>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</si>
  <si>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</si>
  <si>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</si>
  <si>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</si>
  <si>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</si>
  <si>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</si>
  <si>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</si>
  <si>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</si>
  <si>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</si>
  <si>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</si>
  <si>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</si>
  <si>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</si>
  <si>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</si>
  <si>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</si>
  <si>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</si>
  <si>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</si>
  <si>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</si>
  <si>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</si>
  <si>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</si>
  <si>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</si>
  <si>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</si>
  <si>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</si>
  <si>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</si>
  <si>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</si>
  <si>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</si>
  <si>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</si>
  <si>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</si>
  <si>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</si>
  <si>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</si>
  <si>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</si>
  <si>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</si>
  <si>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</si>
  <si>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</si>
  <si>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</si>
  <si>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</si>
  <si>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</si>
  <si>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</si>
  <si>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</si>
  <si>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</si>
  <si>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</si>
  <si>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</si>
  <si>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</si>
  <si>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</si>
  <si>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</si>
  <si>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</si>
  <si>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</si>
  <si>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</si>
  <si>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</si>
  <si>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</si>
  <si>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</si>
  <si>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</si>
  <si>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</si>
  <si>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</si>
  <si>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</si>
  <si>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</si>
  <si>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</si>
  <si>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</si>
  <si>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</si>
  <si>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</si>
  <si>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</si>
  <si>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</si>
  <si>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</si>
  <si>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</si>
  <si>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</si>
  <si>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</si>
  <si>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</si>
  <si>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</si>
  <si>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</si>
  <si>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</si>
  <si>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</si>
  <si>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</si>
  <si>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</si>
  <si>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</si>
  <si>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</si>
  <si>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</si>
  <si>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</si>
  <si>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</si>
  <si>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</si>
  <si>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</si>
  <si>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</si>
  <si>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</si>
  <si>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</si>
  <si>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</si>
  <si>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</si>
  <si>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</si>
  <si>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</si>
  <si>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</si>
  <si>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</si>
  <si>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</si>
  <si>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</si>
  <si>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</si>
  <si>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</si>
  <si>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</si>
  <si>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</si>
  <si>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</si>
  <si>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</si>
  <si>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</si>
  <si>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</si>
  <si>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</si>
  <si>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</si>
  <si>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</si>
  <si>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</si>
  <si>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</si>
  <si>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</si>
  <si>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</si>
  <si>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</si>
  <si>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</si>
  <si>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</si>
  <si>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</si>
  <si>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</si>
  <si>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</si>
  <si>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</si>
  <si>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</si>
  <si>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</si>
  <si>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</si>
  <si>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</si>
  <si>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</si>
  <si>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</si>
  <si>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</si>
  <si>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</si>
  <si>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</si>
  <si>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</si>
  <si>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</si>
  <si>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</si>
  <si>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</si>
  <si>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</si>
  <si>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</si>
  <si>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</si>
  <si>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</si>
  <si>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</si>
  <si>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</si>
  <si>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</si>
  <si>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</si>
  <si>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</si>
  <si>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</si>
  <si>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</si>
  <si>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</si>
  <si>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</si>
  <si>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</si>
  <si>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</si>
  <si>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</si>
  <si>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</si>
  <si>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</si>
  <si>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</si>
  <si>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</si>
  <si>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</si>
  <si>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</si>
  <si>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</si>
  <si>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</si>
  <si>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</si>
  <si>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</si>
  <si>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</si>
  <si>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</si>
  <si>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</si>
  <si>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</si>
  <si>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</si>
  <si>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</si>
  <si>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</si>
  <si>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</si>
  <si>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</si>
  <si>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</si>
  <si>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</si>
  <si>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</si>
  <si>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</si>
  <si>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</si>
  <si>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</si>
  <si>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</si>
  <si>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</si>
  <si>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</si>
  <si>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</si>
  <si>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</si>
  <si>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</si>
  <si>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</si>
  <si>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</si>
  <si>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</si>
  <si>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</si>
  <si>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</si>
  <si>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</si>
  <si>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</si>
  <si>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</si>
  <si>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</si>
  <si>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</si>
  <si>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</si>
  <si>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</si>
  <si>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</si>
  <si>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</si>
  <si>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</si>
  <si>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</si>
  <si>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</si>
  <si>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</si>
  <si>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</si>
  <si>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</si>
  <si>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</si>
  <si>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</si>
  <si>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</si>
  <si>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</si>
  <si>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</si>
  <si>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</si>
  <si>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</si>
  <si>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</si>
  <si>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</si>
  <si>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</si>
  <si>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</si>
  <si>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</si>
  <si>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</si>
  <si>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</si>
  <si>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</si>
  <si>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</si>
  <si>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</si>
  <si>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</si>
  <si>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</si>
  <si>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</si>
  <si>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</si>
  <si>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</si>
  <si>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</si>
  <si>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</si>
  <si>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</si>
  <si>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</si>
  <si>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</si>
  <si>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</si>
  <si>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</si>
  <si>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</si>
  <si>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</si>
  <si>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</si>
  <si>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</si>
  <si>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</si>
  <si>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</si>
  <si>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</si>
  <si>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</si>
  <si>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</si>
  <si>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</si>
  <si>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</si>
  <si>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</si>
  <si>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</si>
  <si>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</si>
  <si>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</si>
  <si>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</si>
  <si>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</si>
  <si>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</si>
  <si>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</si>
  <si>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</si>
  <si>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</si>
  <si>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</si>
  <si>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</si>
  <si>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</si>
  <si>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</si>
  <si>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</si>
  <si>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</si>
  <si>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</si>
  <si>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</si>
  <si>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</si>
  <si>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</si>
  <si>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</si>
  <si>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</si>
  <si>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</si>
  <si>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</si>
  <si>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</si>
  <si>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</si>
  <si>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</si>
  <si>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</si>
  <si>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</si>
  <si>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</si>
  <si>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</si>
  <si>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</si>
  <si>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</si>
  <si>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</si>
  <si>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</si>
  <si>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</si>
  <si>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</si>
  <si>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</si>
  <si>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</si>
  <si>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</si>
  <si>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</si>
  <si>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</si>
  <si>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</si>
  <si>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</si>
  <si>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</si>
  <si>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</si>
  <si>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</si>
  <si>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</si>
  <si>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</si>
  <si>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</si>
  <si>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</si>
  <si>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</si>
  <si>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</si>
  <si>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</si>
  <si>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</si>
  <si>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</si>
  <si>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</si>
  <si>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</si>
  <si>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</si>
  <si>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</si>
  <si>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</si>
  <si>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</si>
  <si>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</si>
  <si>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</si>
  <si>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</si>
  <si>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</si>
  <si>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</si>
  <si>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</si>
  <si>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</si>
  <si>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</si>
  <si>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</si>
  <si>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</si>
  <si>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</si>
  <si>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</si>
  <si>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</si>
  <si>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</si>
  <si>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</si>
  <si>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</si>
  <si>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</si>
  <si>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</si>
  <si>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</si>
  <si>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</si>
  <si>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</si>
  <si>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</si>
  <si>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</si>
  <si>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</si>
  <si>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</si>
  <si>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</si>
  <si>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</si>
  <si>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</si>
  <si>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</si>
  <si>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</si>
  <si>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</si>
  <si>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</si>
  <si>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</si>
  <si>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</si>
  <si>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</si>
  <si>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</si>
  <si>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</si>
  <si>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</si>
  <si>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</si>
  <si>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</si>
  <si>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</si>
  <si>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</si>
  <si>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</si>
  <si>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</si>
  <si>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</si>
  <si>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</si>
  <si>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</si>
  <si>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</si>
  <si>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</si>
  <si>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</si>
  <si>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</si>
  <si>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</si>
  <si>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</si>
  <si>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</si>
  <si>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</si>
  <si>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</si>
  <si>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</si>
  <si>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</si>
  <si>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</si>
  <si>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</si>
  <si>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</si>
  <si>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</si>
  <si>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</si>
  <si>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</si>
  <si>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</si>
  <si>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</si>
  <si>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</si>
  <si>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</si>
  <si>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</si>
  <si>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</si>
  <si>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</si>
  <si>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</si>
  <si>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</si>
  <si>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</si>
  <si>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</si>
  <si>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</si>
  <si>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</si>
  <si>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</si>
  <si>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</si>
  <si>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</si>
  <si>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</si>
  <si>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</si>
  <si>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</si>
  <si>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</si>
  <si>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</si>
  <si>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</si>
  <si>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</si>
  <si>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</si>
  <si>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</si>
  <si>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</si>
  <si>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</si>
  <si>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</si>
  <si>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</si>
  <si>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</si>
  <si>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</si>
  <si>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</si>
  <si>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</si>
  <si>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</si>
  <si>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</si>
  <si>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</si>
  <si>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</si>
  <si>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</si>
  <si>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</si>
  <si>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</si>
  <si>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</si>
  <si>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</si>
  <si>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</si>
  <si>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</si>
  <si>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</si>
  <si>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</si>
  <si>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</si>
  <si>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</si>
  <si>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</si>
  <si>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</si>
  <si>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</si>
  <si>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</si>
  <si>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</si>
  <si>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</si>
  <si>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</si>
  <si>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</si>
  <si>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</si>
  <si>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</si>
  <si>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</si>
  <si>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</si>
  <si>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</si>
  <si>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</si>
  <si>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</si>
  <si>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</si>
  <si>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</si>
  <si>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</si>
  <si>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</si>
  <si>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</si>
  <si>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</si>
  <si>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</si>
  <si>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</si>
  <si>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</si>
  <si>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</si>
  <si>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</si>
  <si>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</si>
  <si>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</si>
  <si>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</si>
  <si>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</si>
  <si>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</si>
  <si>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</si>
  <si>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</si>
  <si>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</si>
  <si>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</si>
  <si>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</si>
  <si>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</si>
  <si>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</si>
  <si>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</si>
  <si>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</si>
  <si>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</si>
  <si>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</si>
  <si>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</si>
  <si>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</si>
  <si>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</si>
  <si>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</si>
  <si>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</si>
  <si>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</si>
  <si>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</si>
  <si>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</si>
  <si>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</si>
  <si>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</si>
  <si>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</si>
  <si>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</si>
  <si>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</si>
  <si>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</si>
  <si>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</si>
  <si>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</si>
  <si>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</si>
  <si>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</si>
  <si>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</si>
  <si>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</si>
  <si>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</si>
  <si>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</si>
  <si>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</si>
  <si>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</si>
  <si>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</si>
  <si>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</si>
  <si>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</si>
  <si>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</si>
  <si>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</si>
  <si>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</si>
  <si>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</si>
  <si>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</si>
  <si>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</si>
  <si>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</si>
  <si>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</si>
  <si>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</si>
  <si>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</si>
  <si>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</si>
  <si>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</si>
  <si>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</si>
  <si>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</si>
  <si>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</si>
  <si>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</si>
  <si>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</si>
  <si>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</si>
  <si>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</si>
  <si>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</si>
  <si>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</si>
  <si>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</si>
  <si>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</si>
  <si>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</si>
  <si>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</si>
  <si>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</si>
  <si>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</si>
  <si>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</si>
  <si>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</si>
  <si>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</si>
  <si>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</si>
  <si>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</si>
  <si>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</si>
  <si>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</si>
  <si>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</si>
  <si>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</si>
  <si>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</si>
  <si>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</si>
  <si>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</si>
  <si>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</si>
  <si>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</si>
  <si>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</si>
  <si>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</si>
  <si>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</si>
  <si>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</si>
  <si>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</si>
  <si>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</si>
  <si>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</si>
  <si>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</si>
  <si>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</si>
  <si>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</si>
  <si>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</si>
  <si>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</si>
  <si>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</si>
  <si>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</si>
  <si>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</si>
  <si>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</si>
  <si>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</si>
  <si>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</si>
  <si>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</si>
  <si>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</si>
  <si>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</si>
  <si>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</si>
  <si>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</si>
  <si>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</si>
  <si>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</si>
  <si>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</si>
  <si>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</si>
  <si>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</si>
  <si>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</si>
  <si>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</si>
  <si>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</si>
  <si>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</si>
  <si>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</si>
  <si>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</si>
  <si>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</si>
  <si>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</si>
  <si>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</si>
  <si>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</si>
  <si>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</si>
  <si>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</si>
  <si>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</si>
  <si>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</si>
  <si>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</si>
  <si>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</si>
  <si>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</si>
  <si>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</si>
  <si>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</si>
  <si>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</si>
  <si>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</si>
  <si>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</si>
  <si>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</si>
  <si>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</si>
  <si>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</si>
  <si>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</si>
  <si>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</si>
  <si>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</si>
  <si>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</si>
  <si>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</si>
  <si>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</si>
  <si>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</si>
  <si>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</si>
  <si>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</si>
  <si>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</si>
  <si>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</si>
  <si>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</si>
  <si>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</si>
  <si>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</si>
  <si>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</si>
  <si>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</si>
  <si>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</si>
  <si>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</si>
  <si>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</si>
  <si>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</si>
  <si>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</si>
  <si>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</si>
  <si>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</si>
  <si>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</si>
  <si>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</si>
  <si>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</si>
  <si>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</si>
  <si>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</si>
  <si>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</si>
  <si>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</si>
  <si>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</si>
  <si>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</si>
  <si>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</si>
  <si>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</si>
  <si>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</si>
  <si>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</si>
  <si>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</si>
  <si>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</si>
  <si>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</si>
  <si>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</si>
  <si>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</si>
  <si>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</si>
  <si>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</si>
  <si>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</si>
  <si>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</si>
  <si>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</si>
  <si>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</si>
  <si>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</si>
  <si>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</si>
  <si>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</si>
  <si>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</si>
  <si>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</si>
  <si>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</si>
  <si>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</si>
  <si>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</si>
  <si>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</si>
  <si>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</si>
  <si>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</si>
  <si>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</si>
  <si>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</si>
  <si>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</si>
  <si>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</si>
  <si>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</si>
  <si>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</si>
  <si>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</si>
  <si>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</si>
  <si>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</si>
  <si>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</si>
  <si>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</si>
  <si>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</si>
  <si>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</si>
  <si>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</si>
  <si>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</si>
  <si>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</si>
  <si>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</si>
  <si>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</si>
  <si>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</si>
  <si>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</si>
  <si>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</si>
  <si>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</si>
  <si>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</si>
  <si>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</si>
  <si>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</si>
  <si>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</si>
  <si>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</si>
  <si>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</si>
  <si>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</si>
  <si>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</si>
  <si>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</si>
  <si>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</si>
  <si>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</si>
  <si>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</si>
  <si>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</si>
  <si>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</si>
  <si>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</si>
  <si>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</si>
  <si>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</si>
  <si>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</si>
  <si>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</si>
  <si>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</si>
  <si>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</si>
  <si>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</si>
  <si>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</si>
  <si>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</si>
  <si>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</si>
  <si>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</si>
  <si>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</si>
  <si>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</si>
  <si>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</si>
  <si>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</si>
  <si>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</si>
  <si>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</si>
  <si>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</si>
  <si>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</si>
  <si>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</si>
  <si>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</si>
  <si>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</si>
  <si>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</si>
  <si>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</si>
  <si>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</si>
  <si>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</si>
  <si>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</si>
  <si>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</si>
  <si>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</si>
  <si>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</si>
  <si>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</si>
  <si>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</si>
  <si>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</si>
  <si>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</si>
  <si>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</si>
  <si>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</si>
  <si>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</si>
  <si>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</si>
  <si>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</si>
  <si>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</si>
  <si>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</si>
  <si>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</si>
  <si>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</si>
  <si>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</si>
  <si>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</si>
  <si>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</si>
  <si>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</si>
  <si>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</si>
  <si>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</si>
  <si>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</si>
  <si>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</si>
  <si>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</si>
  <si>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</si>
  <si>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</si>
  <si>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</si>
  <si>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</si>
  <si>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</si>
  <si>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</si>
  <si>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</si>
  <si>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</si>
  <si>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</si>
  <si>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</si>
  <si>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</si>
  <si>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</si>
  <si>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</si>
  <si>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</si>
  <si>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</si>
  <si>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</si>
  <si>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</si>
  <si>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</si>
  <si>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</si>
  <si>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</si>
  <si>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</si>
  <si>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</si>
  <si>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</si>
  <si>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</si>
  <si>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</si>
  <si>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</si>
  <si>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</si>
  <si>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</si>
  <si>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</si>
  <si>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</si>
  <si>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</si>
  <si>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</si>
  <si>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</si>
  <si>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</si>
  <si>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</si>
  <si>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</si>
  <si>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</si>
  <si>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</si>
  <si>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</si>
  <si>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</si>
  <si>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</si>
  <si>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</si>
  <si>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</si>
  <si>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</si>
  <si>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</si>
  <si>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</si>
  <si>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</si>
  <si>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</si>
  <si>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</si>
  <si>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</si>
  <si>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</si>
  <si>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</si>
  <si>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</si>
  <si>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</si>
  <si>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</si>
  <si>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</si>
  <si>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</si>
  <si>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</si>
  <si>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</si>
  <si>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</si>
  <si>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</si>
  <si>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</si>
  <si>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</si>
  <si>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</si>
  <si>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</si>
  <si>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</si>
  <si>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</si>
  <si>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</si>
  <si>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</si>
  <si>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</si>
  <si>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</si>
  <si>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</si>
  <si>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</si>
  <si>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</si>
  <si>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</si>
  <si>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</si>
  <si>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</si>
  <si>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</si>
  <si>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</si>
  <si>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</si>
  <si>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</si>
  <si>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</si>
  <si>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</si>
  <si>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</si>
  <si>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</si>
  <si>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</si>
  <si>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</si>
  <si>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</si>
  <si>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</si>
  <si>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</si>
  <si>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</si>
  <si>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</si>
  <si>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</si>
  <si>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</si>
  <si>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</si>
  <si>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</si>
  <si>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</si>
  <si>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</si>
  <si>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</si>
  <si>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</si>
  <si>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</si>
  <si>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</si>
  <si>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</si>
  <si>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</si>
  <si>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</si>
  <si>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</si>
  <si>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</si>
  <si>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</si>
  <si>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</si>
  <si>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</si>
  <si>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</si>
  <si>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</si>
  <si>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</si>
  <si>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</si>
  <si>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</si>
  <si>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</si>
  <si>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</si>
  <si>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</si>
  <si>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</si>
  <si>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</si>
  <si>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</si>
  <si>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</si>
  <si>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</si>
  <si>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</si>
  <si>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</si>
  <si>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</si>
  <si>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</si>
  <si>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</si>
  <si>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</si>
  <si>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</si>
  <si>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</si>
  <si>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</si>
  <si>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</si>
  <si>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</si>
  <si>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</si>
  <si>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</si>
  <si>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</si>
  <si>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</si>
  <si>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</si>
  <si>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</si>
  <si>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</si>
  <si>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</si>
  <si>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</si>
  <si>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</si>
  <si>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</si>
  <si>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</si>
  <si>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</si>
  <si>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</si>
  <si>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</si>
  <si>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</si>
  <si>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</si>
  <si>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</si>
  <si>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</si>
  <si>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</si>
  <si>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</si>
  <si>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</si>
  <si>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</si>
  <si>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</si>
  <si>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</si>
  <si>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</si>
  <si>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</si>
  <si>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</si>
  <si>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</si>
  <si>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</si>
  <si>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</si>
  <si>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</si>
  <si>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</si>
  <si>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</si>
  <si>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</si>
  <si>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</si>
  <si>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</si>
  <si>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</si>
  <si>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</si>
  <si>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</si>
  <si>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</si>
  <si>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</si>
  <si>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</si>
  <si>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</si>
  <si>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</si>
  <si>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</si>
  <si>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</si>
  <si>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</si>
  <si>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</si>
  <si>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</si>
  <si>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</si>
  <si>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</si>
  <si>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</si>
  <si>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</si>
  <si>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</si>
  <si>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</si>
  <si>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</si>
  <si>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</si>
  <si>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</si>
  <si>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</si>
  <si>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</si>
  <si>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</si>
  <si>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</si>
  <si>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</si>
  <si>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</si>
  <si>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</si>
  <si>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</si>
  <si>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</si>
  <si>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</si>
  <si>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</si>
  <si>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</si>
  <si>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</si>
  <si>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</si>
  <si>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</si>
  <si>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</si>
  <si>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</si>
  <si>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</si>
  <si>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</si>
  <si>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</si>
  <si>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</si>
  <si>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</si>
  <si>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</si>
  <si>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</si>
  <si>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</si>
  <si>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</si>
  <si>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</si>
  <si>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</si>
  <si>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</si>
  <si>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</si>
  <si>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</si>
  <si>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</si>
  <si>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</si>
  <si>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</si>
  <si>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</si>
  <si>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</si>
  <si>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</si>
  <si>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</si>
  <si>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</si>
  <si>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</si>
  <si>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</si>
  <si>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</si>
  <si>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</si>
  <si>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</si>
  <si>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</si>
  <si>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</si>
  <si>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</si>
  <si>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</si>
  <si>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</si>
  <si>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</si>
  <si>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</si>
  <si>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</si>
  <si>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</si>
  <si>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</si>
  <si>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</si>
  <si>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</si>
  <si>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</si>
  <si>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</si>
  <si>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</si>
  <si>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</si>
  <si>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</si>
  <si>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</si>
  <si>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</si>
  <si>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</si>
  <si>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</si>
  <si>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</si>
  <si>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</si>
  <si>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</si>
  <si>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</si>
  <si>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</si>
  <si>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</si>
  <si>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</si>
  <si>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</si>
  <si>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</si>
  <si>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</si>
  <si>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</si>
  <si>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</si>
  <si>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</si>
  <si>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</si>
  <si>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</si>
  <si>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</si>
  <si>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</si>
  <si>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</si>
  <si>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</si>
  <si>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</si>
  <si>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</si>
  <si>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</si>
  <si>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</si>
  <si>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</si>
  <si>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</si>
  <si>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</si>
  <si>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</si>
  <si>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</si>
  <si>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</si>
  <si>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</si>
  <si>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</si>
  <si>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</si>
  <si>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</si>
  <si>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</si>
  <si>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</si>
  <si>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</si>
  <si>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</si>
  <si>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</si>
  <si>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</si>
  <si>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</si>
  <si>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</si>
  <si>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</si>
  <si>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</si>
  <si>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</si>
  <si>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</si>
  <si>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</si>
  <si>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</si>
  <si>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</si>
  <si>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</si>
  <si>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</si>
  <si>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</si>
  <si>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</si>
  <si>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</si>
  <si>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</si>
  <si>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</si>
  <si>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</si>
  <si>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</si>
  <si>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</si>
  <si>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</si>
  <si>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</si>
  <si>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</si>
  <si>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</si>
  <si>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</si>
  <si>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</si>
  <si>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</si>
  <si>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</si>
  <si>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</si>
  <si>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</si>
  <si>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</si>
  <si>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</si>
  <si>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</si>
  <si>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</si>
  <si>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</si>
  <si>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</si>
  <si>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</si>
  <si>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</si>
  <si>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</si>
  <si>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</si>
  <si>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</si>
  <si>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</si>
  <si>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</si>
  <si>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</si>
  <si>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</si>
  <si>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</si>
  <si>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</si>
  <si>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</si>
  <si>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</si>
  <si>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</si>
  <si>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</si>
  <si>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</si>
  <si>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</si>
  <si>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</si>
  <si>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</si>
  <si>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</si>
  <si>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</si>
  <si>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</si>
  <si>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</si>
  <si>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</si>
  <si>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</si>
  <si>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</si>
  <si>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</si>
  <si>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</si>
  <si>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</si>
  <si>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</si>
  <si>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</si>
  <si>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</si>
  <si>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</si>
  <si>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</si>
  <si>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</si>
  <si>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</si>
  <si>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</si>
  <si>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</si>
  <si>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</si>
  <si>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</si>
  <si>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</si>
  <si>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</si>
  <si>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</si>
  <si>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</si>
  <si>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</si>
  <si>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</si>
  <si>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</si>
  <si>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</si>
  <si>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</si>
  <si>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</si>
  <si>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</si>
  <si>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</si>
  <si>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</si>
  <si>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</si>
  <si>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</si>
  <si>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</si>
  <si>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</si>
  <si>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</si>
  <si>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</si>
  <si>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</si>
  <si>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</si>
  <si>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</si>
  <si>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</si>
  <si>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</si>
  <si>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</si>
  <si>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</si>
  <si>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</si>
  <si>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</si>
  <si>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</si>
  <si>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</si>
  <si>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</si>
  <si>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</si>
  <si>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</si>
  <si>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</si>
  <si>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</si>
  <si>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</si>
  <si>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</si>
  <si>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</si>
  <si>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</si>
  <si>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</si>
  <si>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</si>
  <si>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</si>
  <si>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</si>
  <si>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</si>
  <si>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</si>
  <si>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</si>
  <si>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</si>
  <si>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</si>
  <si>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</si>
  <si>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</si>
  <si>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</si>
  <si>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</si>
  <si>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</si>
  <si>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</si>
  <si>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</si>
  <si>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</si>
  <si>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</si>
  <si>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</si>
  <si>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</si>
  <si>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</si>
  <si>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</si>
  <si>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</si>
  <si>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</si>
  <si>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</si>
  <si>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</si>
  <si>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</si>
  <si>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</si>
  <si>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</si>
  <si>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</si>
  <si>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</si>
  <si>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</si>
  <si>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</si>
  <si>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</si>
  <si>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</si>
  <si>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</si>
  <si>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</si>
  <si>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</si>
  <si>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</si>
  <si>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</si>
  <si>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</si>
  <si>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</si>
  <si>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</si>
  <si>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</si>
  <si>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</si>
  <si>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</si>
  <si>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</si>
  <si>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</si>
  <si>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</si>
  <si>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</si>
  <si>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</si>
  <si>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</si>
  <si>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</si>
  <si>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</si>
  <si>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</si>
  <si>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</si>
  <si>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</si>
  <si>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</si>
  <si>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</si>
  <si>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</si>
  <si>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</si>
  <si>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</si>
  <si>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</si>
  <si>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</si>
  <si>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</si>
  <si>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</si>
  <si>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</si>
  <si>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</si>
  <si>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</si>
  <si>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</si>
  <si>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</si>
  <si>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</si>
  <si>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</si>
  <si>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</si>
  <si>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</si>
  <si>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</si>
  <si>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</si>
  <si>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</si>
  <si>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</si>
  <si>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</si>
  <si>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</si>
  <si>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</si>
  <si>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</si>
  <si>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</si>
  <si>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</si>
  <si>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</si>
  <si>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</si>
  <si>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</si>
  <si>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</si>
  <si>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</si>
  <si>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</si>
  <si>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</si>
  <si>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</si>
  <si>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</si>
  <si>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</si>
  <si>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</si>
  <si>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</si>
  <si>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</si>
  <si>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</si>
  <si>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</si>
  <si>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</si>
  <si>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</si>
  <si>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</si>
  <si>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</si>
  <si>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</si>
  <si>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</si>
  <si>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</si>
  <si>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</si>
  <si>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</si>
  <si>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</si>
  <si>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</si>
  <si>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</si>
  <si>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</si>
  <si>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</si>
  <si>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</si>
  <si>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</si>
  <si>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</si>
  <si>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</si>
  <si>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</si>
  <si>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</si>
  <si>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</si>
  <si>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</si>
  <si>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</si>
  <si>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</si>
  <si>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</si>
  <si>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</si>
  <si>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</si>
  <si>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</si>
  <si>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</si>
  <si>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</si>
  <si>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</si>
  <si>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</si>
  <si>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</si>
  <si>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</si>
  <si>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</si>
  <si>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</si>
  <si>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</si>
  <si>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</si>
  <si>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</si>
  <si>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</si>
  <si>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</si>
  <si>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</si>
  <si>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</si>
  <si>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</si>
  <si>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</si>
  <si>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</si>
  <si>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</si>
  <si>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</si>
  <si>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</si>
  <si>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</si>
  <si>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</si>
  <si>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</si>
  <si>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</si>
  <si>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</si>
  <si>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</si>
  <si>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</si>
  <si>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</si>
  <si>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</si>
  <si>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</si>
  <si>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</si>
  <si>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</si>
  <si>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</si>
  <si>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</si>
  <si>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</si>
  <si>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</si>
  <si>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</si>
  <si>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</si>
  <si>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</si>
  <si>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</si>
  <si>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</si>
  <si>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</si>
  <si>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</si>
  <si>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</si>
  <si>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</si>
  <si>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</si>
  <si>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</si>
  <si>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</si>
  <si>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</si>
  <si>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</si>
  <si>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</si>
  <si>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</si>
  <si>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</si>
  <si>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</si>
  <si>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</si>
  <si>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</si>
  <si>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</si>
  <si>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</si>
  <si>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</si>
  <si>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</si>
  <si>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</si>
  <si>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</si>
  <si>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</si>
  <si>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</si>
  <si>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</si>
  <si>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</si>
  <si>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</si>
  <si>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</si>
  <si>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</si>
  <si>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</si>
  <si>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</si>
  <si>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</si>
  <si>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</si>
  <si>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</si>
  <si>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</si>
  <si>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</si>
  <si>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</si>
  <si>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</si>
  <si>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</si>
  <si>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</si>
  <si>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</si>
  <si>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</si>
  <si>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</si>
  <si>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</si>
  <si>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</si>
  <si>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</si>
  <si>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</si>
  <si>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</si>
  <si>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</si>
  <si>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</si>
  <si>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</si>
  <si>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</si>
  <si>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</si>
  <si>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</si>
  <si>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</si>
  <si>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</si>
  <si>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</si>
  <si>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</si>
  <si>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</si>
  <si>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</si>
  <si>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</si>
  <si>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</si>
  <si>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</si>
  <si>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</si>
  <si>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</si>
  <si>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</si>
  <si>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</si>
  <si>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</si>
  <si>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</si>
  <si>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</si>
  <si>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</si>
  <si>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</si>
  <si>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</si>
  <si>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</si>
  <si>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</si>
  <si>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</si>
  <si>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</si>
  <si>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</si>
  <si>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</si>
  <si>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</si>
  <si>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</si>
  <si>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</si>
  <si>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</si>
  <si>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</si>
  <si>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</si>
  <si>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</si>
  <si>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</si>
  <si>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</si>
  <si>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</si>
  <si>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</si>
  <si>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</si>
  <si>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</si>
  <si>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</si>
  <si>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</si>
  <si>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</si>
  <si>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</si>
  <si>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</si>
  <si>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</si>
  <si>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</si>
  <si>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</si>
  <si>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</si>
  <si>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</si>
  <si>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</si>
  <si>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</si>
  <si>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</si>
  <si>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</si>
  <si>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</si>
  <si>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</si>
  <si>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</si>
  <si>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</si>
  <si>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</si>
  <si>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</si>
  <si>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</si>
  <si>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</si>
  <si>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</si>
  <si>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</si>
  <si>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</si>
  <si>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</si>
  <si>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</si>
  <si>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</si>
  <si>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</si>
  <si>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</si>
  <si>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</si>
  <si>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</si>
  <si>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</si>
  <si>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</si>
  <si>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</si>
  <si>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</si>
  <si>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</si>
  <si>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</si>
  <si>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</si>
  <si>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</si>
  <si>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</si>
  <si>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</si>
  <si>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</si>
  <si>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</si>
  <si>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</si>
  <si>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</si>
  <si>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</si>
  <si>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</si>
  <si>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</si>
  <si>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</si>
  <si>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</si>
  <si>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</si>
  <si>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</si>
  <si>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</si>
  <si>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</si>
  <si>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</si>
  <si>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</si>
  <si>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</si>
  <si>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</si>
  <si>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</si>
  <si>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</si>
  <si>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</si>
  <si>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</si>
  <si>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</si>
  <si>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</si>
  <si>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</si>
  <si>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</si>
  <si>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</si>
  <si>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</si>
  <si>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</si>
  <si>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</si>
  <si>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</si>
  <si>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</si>
  <si>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</si>
  <si>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</si>
  <si>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</si>
  <si>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</si>
  <si>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</si>
  <si>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</si>
  <si>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</si>
  <si>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</si>
  <si>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</si>
  <si>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</si>
  <si>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</si>
  <si>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</si>
  <si>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</si>
  <si>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</si>
  <si>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</si>
  <si>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</si>
  <si>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</si>
  <si>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</si>
  <si>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</si>
  <si>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</si>
  <si>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</si>
  <si>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</si>
  <si>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</si>
  <si>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</si>
  <si>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</si>
  <si>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</si>
  <si>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</si>
  <si>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</si>
  <si>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</si>
  <si>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</si>
  <si>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</si>
  <si>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</si>
  <si>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</si>
  <si>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</si>
  <si>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</si>
  <si>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</si>
  <si>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</si>
  <si>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</si>
  <si>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</si>
  <si>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</si>
  <si>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</si>
  <si>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</si>
  <si>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</si>
  <si>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</si>
  <si>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</si>
  <si>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</si>
  <si>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</si>
  <si>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</si>
  <si>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</si>
  <si>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</si>
  <si>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</si>
  <si>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</si>
  <si>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</si>
  <si>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</si>
  <si>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</si>
  <si>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</si>
  <si>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</si>
  <si>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</si>
  <si>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</si>
  <si>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</si>
  <si>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</si>
  <si>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</si>
  <si>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</si>
  <si>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</si>
  <si>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</si>
  <si>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</si>
  <si>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</si>
  <si>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</si>
  <si>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</si>
  <si>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</si>
  <si>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</si>
  <si>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</si>
  <si>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</si>
  <si>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</si>
  <si>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</si>
  <si>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</si>
  <si>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</si>
  <si>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</si>
  <si>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</si>
  <si>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</si>
  <si>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</si>
  <si>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</si>
  <si>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</si>
  <si>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</si>
  <si>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</si>
  <si>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</si>
  <si>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</si>
  <si>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</si>
  <si>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</si>
  <si>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</si>
  <si>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</si>
  <si>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</si>
  <si>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</si>
  <si>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</si>
  <si>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</si>
  <si>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</si>
  <si>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</si>
  <si>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</si>
  <si>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</si>
  <si>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</si>
  <si>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</si>
  <si>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</si>
  <si>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</si>
  <si>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</si>
  <si>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</si>
  <si>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</si>
  <si>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</si>
  <si>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</si>
  <si>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</si>
  <si>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</si>
  <si>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</si>
  <si>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</si>
  <si>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</si>
  <si>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</si>
  <si>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</si>
  <si>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</si>
  <si>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</si>
  <si>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</si>
  <si>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</si>
  <si>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</si>
  <si>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</si>
  <si>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</si>
  <si>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</si>
  <si>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</si>
  <si>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</si>
  <si>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</si>
  <si>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</si>
  <si>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</si>
  <si>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</si>
  <si>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</si>
  <si>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</si>
  <si>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</si>
  <si>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</si>
  <si>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</si>
  <si>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</si>
  <si>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</si>
  <si>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</si>
  <si>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</si>
  <si>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</si>
  <si>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</si>
  <si>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</si>
  <si>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</si>
  <si>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</si>
  <si>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</si>
  <si>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</si>
  <si>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</si>
  <si>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</si>
  <si>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</si>
  <si>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</si>
  <si>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</si>
  <si>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</si>
  <si>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</si>
  <si>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</si>
  <si>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</si>
  <si>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</si>
  <si>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</si>
  <si>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</si>
  <si>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</si>
  <si>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</si>
  <si>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</si>
  <si>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</si>
  <si>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</si>
  <si>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</si>
  <si>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</si>
  <si>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</si>
  <si>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</si>
  <si>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</si>
  <si>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</si>
  <si>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</si>
  <si>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</si>
  <si>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</si>
  <si>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</si>
  <si>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</si>
  <si>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</si>
  <si>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</si>
  <si>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</si>
  <si>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</si>
  <si>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</si>
  <si>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</si>
  <si>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</si>
  <si>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</si>
  <si>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</si>
  <si>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</si>
  <si>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</si>
  <si>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</si>
  <si>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</si>
  <si>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</si>
  <si>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</si>
  <si>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</si>
  <si>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</si>
  <si>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</si>
  <si>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</si>
  <si>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</si>
  <si>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</si>
  <si>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</si>
  <si>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</si>
  <si>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</si>
  <si>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</si>
  <si>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</si>
  <si>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</si>
  <si>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</si>
  <si>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</si>
  <si>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</si>
  <si>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</si>
  <si>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</si>
  <si>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</si>
  <si>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</si>
  <si>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</si>
  <si>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</si>
  <si>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</si>
  <si>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</si>
  <si>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</si>
  <si>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</si>
  <si>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</si>
  <si>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</si>
  <si>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</si>
  <si>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</si>
  <si>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</si>
  <si>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</si>
  <si>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</si>
  <si>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</si>
  <si>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</si>
  <si>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</si>
  <si>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</si>
  <si>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</si>
  <si>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</si>
  <si>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</si>
  <si>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</si>
  <si>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</si>
  <si>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</si>
  <si>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</si>
  <si>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</si>
  <si>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</si>
  <si>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</si>
  <si>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</si>
  <si>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</si>
  <si>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</si>
  <si>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</si>
  <si>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</si>
  <si>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</si>
  <si>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</si>
  <si>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</si>
  <si>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</si>
  <si>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</si>
  <si>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</si>
  <si>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</si>
  <si>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</si>
  <si>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</si>
  <si>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</si>
  <si>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</si>
  <si>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</si>
  <si>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</si>
  <si>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</si>
  <si>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</si>
  <si>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</si>
  <si>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</si>
  <si>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</si>
  <si>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</si>
  <si>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</si>
  <si>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</si>
  <si>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</si>
  <si>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</si>
  <si>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</si>
  <si>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</si>
  <si>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</si>
  <si>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</si>
  <si>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</si>
  <si>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</si>
  <si>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</si>
  <si>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</si>
  <si>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</si>
  <si>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</si>
  <si>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</si>
  <si>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</si>
  <si>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</si>
  <si>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</si>
  <si>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</si>
  <si>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</si>
  <si>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</si>
  <si>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</si>
  <si>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</si>
  <si>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</si>
  <si>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</si>
  <si>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</si>
  <si>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</si>
  <si>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</si>
  <si>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</si>
  <si>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</si>
  <si>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</si>
  <si>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</si>
  <si>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</si>
  <si>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</si>
  <si>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</si>
  <si>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</si>
  <si>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</si>
  <si>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</si>
  <si>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</si>
  <si>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</si>
  <si>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</si>
  <si>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</si>
  <si>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</si>
  <si>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</si>
  <si>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</si>
  <si>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</si>
  <si>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</si>
  <si>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</si>
  <si>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</si>
  <si>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</si>
  <si>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</si>
  <si>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</si>
  <si>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</si>
  <si>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</si>
  <si>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</si>
  <si>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</si>
  <si>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</si>
  <si>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</si>
  <si>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</si>
  <si>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</si>
  <si>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</si>
  <si>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</si>
  <si>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</si>
  <si>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</si>
  <si>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</si>
  <si>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</si>
  <si>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</si>
  <si>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</si>
  <si>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</si>
  <si>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</si>
  <si>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</si>
  <si>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</si>
  <si>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</si>
  <si>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</si>
  <si>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</si>
  <si>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</si>
  <si>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</si>
  <si>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</si>
  <si>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</si>
  <si>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</si>
  <si>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</si>
  <si>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</si>
  <si>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</si>
  <si>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</si>
  <si>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</si>
  <si>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</si>
  <si>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</si>
  <si>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</si>
  <si>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</si>
  <si>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</si>
  <si>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</si>
  <si>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</si>
  <si>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</si>
  <si>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</si>
  <si>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</si>
  <si>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</si>
  <si>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</si>
  <si>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</si>
  <si>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</si>
  <si>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</si>
  <si>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</si>
  <si>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</si>
  <si>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</si>
  <si>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</si>
  <si>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</si>
  <si>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</si>
  <si>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</si>
  <si>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</si>
  <si>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</si>
  <si>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</si>
  <si>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</si>
  <si>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</si>
  <si>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</si>
  <si>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</si>
  <si>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</si>
  <si>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</si>
  <si>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</si>
  <si>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</si>
  <si>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</si>
  <si>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</si>
  <si>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</si>
  <si>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</si>
  <si>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</si>
  <si>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</si>
  <si>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</si>
  <si>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</si>
  <si>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</si>
  <si>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</si>
  <si>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</si>
  <si>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</si>
  <si>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</si>
  <si>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</si>
  <si>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</si>
  <si>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</si>
  <si>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</si>
  <si>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</si>
  <si>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</si>
  <si>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</si>
  <si>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</si>
  <si>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</si>
  <si>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</si>
  <si>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</si>
  <si>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</si>
  <si>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</si>
  <si>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</si>
  <si>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</si>
  <si>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</si>
  <si>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</si>
  <si>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</si>
  <si>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</si>
  <si>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</si>
  <si>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</si>
  <si>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</si>
  <si>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</si>
  <si>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</si>
  <si>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</si>
  <si>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</si>
  <si>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</si>
  <si>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</si>
  <si>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</si>
  <si>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</si>
  <si>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</si>
  <si>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</si>
  <si>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</si>
  <si>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</si>
  <si>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</si>
  <si>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</si>
  <si>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</si>
  <si>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</si>
  <si>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</si>
  <si>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</si>
  <si>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</si>
  <si>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</si>
  <si>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</si>
  <si>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</si>
  <si>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</si>
  <si>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</si>
  <si>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</si>
  <si>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</si>
  <si>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</si>
  <si>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</si>
  <si>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</si>
  <si>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</si>
  <si>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</si>
  <si>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</si>
  <si>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</si>
  <si>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</si>
  <si>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</si>
  <si>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</si>
  <si>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</si>
  <si>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</si>
  <si>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</si>
  <si>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</si>
  <si>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</si>
  <si>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</si>
  <si>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</si>
  <si>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</si>
  <si>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</si>
  <si>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</si>
  <si>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</si>
  <si>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</si>
  <si>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</si>
  <si>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</si>
  <si>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</si>
  <si>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</si>
  <si>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</si>
  <si>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</si>
  <si>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</si>
  <si>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</si>
  <si>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</si>
  <si>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</si>
  <si>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</si>
  <si>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</si>
  <si>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</si>
  <si>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</si>
  <si>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</si>
  <si>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</si>
  <si>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</si>
  <si>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</si>
  <si>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</si>
  <si>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</si>
  <si>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</si>
  <si>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</si>
  <si>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</si>
  <si>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</si>
  <si>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</si>
  <si>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</si>
  <si>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</si>
  <si>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</si>
  <si>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</si>
  <si>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</si>
  <si>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</si>
  <si>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</si>
  <si>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</si>
  <si>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</si>
  <si>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</si>
  <si>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</si>
  <si>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</si>
  <si>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</si>
  <si>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</si>
  <si>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</si>
  <si>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</si>
  <si>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</si>
  <si>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</si>
  <si>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</si>
  <si>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</si>
  <si>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</si>
  <si>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</si>
  <si>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</si>
  <si>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</si>
  <si>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</si>
  <si>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</si>
  <si>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</si>
  <si>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</si>
  <si>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</si>
  <si>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</si>
  <si>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</si>
  <si>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</si>
  <si>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</si>
  <si>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</si>
  <si>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</si>
  <si>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</si>
  <si>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</si>
  <si>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</si>
  <si>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</si>
  <si>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</si>
  <si>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</si>
  <si>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</si>
  <si>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</si>
  <si>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</si>
  <si>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</si>
  <si>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</si>
  <si>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</si>
  <si>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</si>
  <si>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</si>
  <si>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</si>
  <si>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</si>
  <si>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</si>
  <si>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</si>
  <si>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</si>
  <si>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</si>
  <si>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</si>
  <si>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</si>
  <si>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</si>
  <si>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</si>
  <si>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</si>
  <si>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</si>
  <si>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</si>
  <si>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</si>
  <si>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</si>
  <si>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</si>
  <si>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</si>
  <si>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</si>
  <si>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</si>
  <si>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</si>
  <si>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</si>
  <si>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</si>
  <si>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</si>
  <si>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</si>
  <si>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</si>
  <si>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</si>
  <si>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</si>
  <si>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</si>
  <si>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</si>
  <si>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</si>
  <si>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</si>
  <si>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</si>
  <si>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</si>
  <si>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</si>
  <si>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</si>
  <si>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</si>
  <si>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</si>
  <si>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</si>
  <si>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</si>
  <si>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</si>
  <si>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</si>
  <si>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</si>
  <si>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</si>
  <si>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</si>
  <si>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</si>
  <si>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</si>
  <si>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</si>
  <si>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</si>
  <si>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</si>
  <si>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</si>
  <si>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</si>
  <si>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</si>
  <si>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</si>
  <si>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</si>
  <si>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</si>
  <si>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</si>
  <si>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</si>
  <si>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</si>
  <si>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</si>
  <si>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</si>
  <si>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</si>
  <si>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</si>
  <si>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</si>
  <si>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</si>
  <si>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</si>
  <si>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</si>
  <si>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</si>
  <si>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</si>
  <si>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</si>
  <si>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</si>
  <si>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</si>
  <si>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</si>
  <si>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</si>
  <si>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</si>
  <si>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</si>
  <si>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</si>
  <si>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</si>
  <si>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</si>
  <si>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</si>
  <si>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</si>
  <si>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</si>
  <si>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</si>
  <si>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</si>
  <si>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</si>
  <si>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</si>
  <si>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</si>
  <si>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</si>
  <si>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</si>
  <si>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</si>
  <si>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</si>
  <si>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</si>
  <si>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</si>
  <si>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</si>
  <si>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</si>
  <si>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</si>
  <si>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</si>
  <si>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</si>
  <si>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</si>
  <si>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</si>
  <si>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</si>
  <si>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</si>
  <si>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</si>
  <si>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</si>
  <si>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</si>
  <si>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</si>
  <si>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</si>
  <si>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</si>
  <si>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</si>
  <si>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</si>
  <si>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</si>
  <si>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</si>
  <si>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</si>
  <si>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</si>
  <si>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</si>
  <si>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</si>
  <si>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</si>
  <si>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</si>
  <si>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</si>
  <si>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</si>
  <si>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</si>
  <si>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</si>
  <si>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</si>
  <si>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</si>
  <si>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</si>
  <si>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</si>
  <si>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</si>
  <si>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</si>
  <si>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</si>
  <si>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</si>
  <si>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</si>
  <si>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</si>
  <si>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</si>
  <si>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</si>
  <si>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</si>
  <si>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</si>
  <si>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</si>
  <si>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</si>
  <si>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</si>
  <si>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</si>
  <si>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</si>
  <si>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</si>
  <si>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</si>
  <si>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</si>
  <si>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</si>
  <si>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</si>
  <si>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</si>
  <si>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</si>
  <si>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</si>
  <si>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</si>
  <si>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</si>
  <si>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</si>
  <si>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</si>
  <si>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</si>
  <si>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</si>
  <si>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</si>
  <si>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</si>
  <si>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</si>
  <si>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</si>
  <si>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</si>
  <si>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</si>
  <si>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</si>
  <si>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</si>
  <si>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</si>
  <si>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</si>
  <si>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</si>
  <si>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</si>
  <si>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</si>
  <si>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</si>
  <si>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</si>
  <si>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</si>
  <si>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</si>
  <si>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</si>
  <si>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</si>
  <si>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</si>
  <si>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</si>
  <si>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</si>
  <si>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</si>
  <si>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</si>
  <si>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</si>
  <si>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</si>
  <si>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</si>
  <si>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</si>
  <si>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</si>
  <si>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</si>
  <si>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</si>
  <si>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</si>
  <si>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</si>
  <si>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</si>
  <si>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</si>
  <si>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</si>
  <si>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</si>
  <si>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</si>
  <si>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</si>
  <si>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</si>
  <si>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</si>
  <si>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</si>
  <si>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</si>
  <si>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</si>
  <si>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</si>
  <si>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</si>
  <si>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</si>
  <si>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</si>
  <si>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</si>
  <si>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</si>
  <si>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</si>
  <si>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</si>
  <si>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</si>
  <si>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</si>
  <si>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</si>
  <si>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</si>
  <si>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</si>
  <si>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</si>
  <si>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</si>
  <si>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</si>
  <si>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</si>
  <si>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</si>
  <si>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</si>
  <si>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</si>
  <si>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</si>
  <si>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</si>
  <si>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</si>
  <si>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</si>
  <si>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</si>
  <si>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</si>
  <si>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</si>
  <si>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</si>
  <si>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</si>
  <si>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</si>
  <si>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</si>
  <si>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</si>
  <si>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</si>
  <si>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</si>
  <si>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</si>
  <si>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</si>
  <si>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</si>
  <si>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</si>
  <si>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</si>
  <si>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</si>
  <si>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</si>
  <si>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</si>
  <si>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</si>
  <si>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</si>
  <si>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</si>
  <si>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</si>
  <si>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</si>
  <si>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</si>
  <si>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</si>
  <si>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</si>
  <si>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</si>
  <si>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</si>
  <si>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</si>
  <si>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</si>
  <si>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</si>
  <si>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</si>
  <si>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</si>
  <si>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</si>
  <si>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</si>
  <si>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</si>
  <si>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</si>
  <si>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</si>
  <si>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</si>
  <si>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</si>
  <si>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</si>
  <si>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</si>
  <si>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</si>
  <si>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</si>
  <si>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</si>
  <si>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</si>
  <si>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</si>
  <si>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</si>
  <si>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</si>
  <si>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</si>
  <si>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</si>
  <si>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</si>
  <si>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</si>
  <si>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</si>
  <si>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</si>
  <si>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</si>
  <si>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</si>
  <si>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</si>
  <si>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</si>
  <si>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</si>
  <si>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</si>
  <si>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</si>
  <si>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</si>
  <si>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</si>
  <si>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</si>
  <si>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</si>
  <si>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</si>
  <si>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</si>
  <si>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</si>
  <si>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</si>
  <si>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</si>
  <si>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</si>
  <si>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</si>
  <si>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</si>
  <si>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</si>
  <si>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</si>
  <si>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</si>
  <si>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</si>
  <si>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</si>
  <si>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</si>
  <si>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</si>
  <si>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</si>
  <si>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</si>
  <si>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</si>
  <si>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</si>
  <si>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</si>
  <si>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</si>
  <si>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</si>
  <si>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</si>
  <si>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</si>
  <si>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</si>
  <si>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</si>
  <si>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</si>
  <si>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</si>
  <si>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</si>
  <si>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</si>
  <si>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</si>
  <si>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</si>
  <si>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</si>
  <si>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</si>
  <si>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</si>
  <si>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</si>
  <si>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</si>
  <si>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</si>
  <si>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</si>
  <si>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</si>
  <si>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</si>
  <si>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</si>
  <si>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</si>
  <si>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</si>
  <si>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</si>
  <si>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</si>
  <si>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</si>
  <si>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</si>
  <si>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</si>
  <si>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</si>
  <si>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</si>
  <si>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</si>
  <si>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</si>
  <si>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</si>
  <si>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</si>
  <si>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</si>
  <si>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</si>
  <si>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</si>
  <si>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</si>
  <si>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</si>
  <si>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</si>
  <si>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</si>
  <si>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</si>
  <si>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</si>
  <si>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</si>
  <si>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</si>
  <si>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</si>
  <si>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</si>
  <si>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</si>
  <si>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</si>
  <si>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</si>
  <si>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</si>
  <si>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</si>
  <si>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</si>
  <si>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</si>
  <si>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</si>
  <si>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</si>
  <si>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</si>
  <si>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</si>
  <si>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</si>
  <si>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</si>
  <si>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</si>
  <si>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</si>
  <si>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</si>
  <si>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</si>
  <si>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</si>
  <si>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</si>
  <si>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</si>
  <si>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</si>
  <si>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</si>
  <si>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</si>
  <si>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</si>
  <si>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</si>
  <si>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</si>
  <si>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</si>
  <si>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</si>
  <si>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</si>
  <si>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</si>
  <si>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</si>
  <si>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</si>
  <si>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</si>
  <si>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</si>
  <si>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</si>
  <si>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</si>
  <si>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</si>
  <si>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</si>
  <si>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</si>
  <si>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</si>
  <si>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</si>
  <si>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</si>
  <si>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</si>
  <si>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</si>
  <si>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</si>
  <si>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</si>
  <si>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</si>
  <si>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</si>
  <si>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</si>
  <si>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</si>
  <si>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</si>
  <si>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</si>
  <si>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</si>
  <si>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</si>
  <si>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</si>
  <si>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</si>
  <si>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</si>
  <si>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</si>
  <si>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</si>
  <si>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</si>
  <si>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</si>
  <si>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</si>
  <si>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</si>
  <si>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</si>
  <si>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</si>
  <si>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</si>
  <si>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</si>
  <si>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</si>
  <si>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</si>
  <si>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</si>
  <si>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</si>
  <si>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</si>
  <si>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</si>
  <si>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</si>
  <si>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</si>
  <si>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</si>
  <si>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</si>
  <si>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</si>
  <si>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</si>
  <si>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</si>
  <si>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</si>
  <si>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</si>
  <si>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</si>
  <si>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</si>
  <si>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</si>
  <si>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</si>
  <si>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</si>
  <si>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</si>
  <si>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</si>
  <si>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</si>
  <si>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</si>
  <si>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</si>
  <si>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</si>
  <si>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</si>
  <si>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</si>
  <si>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</si>
  <si>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</si>
  <si>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</si>
  <si>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</si>
  <si>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</si>
  <si>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</si>
  <si>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</si>
  <si>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</si>
  <si>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</si>
  <si>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</si>
  <si>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</si>
  <si>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</si>
  <si>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</si>
  <si>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</si>
  <si>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</si>
  <si>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</si>
  <si>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</si>
  <si>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</si>
  <si>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</si>
  <si>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</si>
  <si>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</si>
  <si>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</si>
  <si>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</si>
  <si>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</si>
  <si>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</si>
  <si>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</si>
  <si>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</si>
  <si>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</si>
  <si>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</si>
  <si>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</si>
  <si>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</si>
  <si>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</si>
  <si>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</si>
  <si>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</si>
  <si>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</si>
  <si>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</si>
  <si>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</si>
  <si>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</si>
  <si>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</si>
  <si>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</si>
  <si>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</si>
  <si>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</si>
  <si>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</si>
  <si>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</si>
  <si>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</si>
  <si>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</si>
  <si>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</si>
  <si>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</si>
  <si>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</si>
  <si>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</si>
  <si>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</si>
  <si>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</si>
  <si>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</si>
  <si>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</si>
  <si>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</si>
  <si>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</si>
  <si>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</si>
  <si>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</si>
  <si>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</si>
  <si>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</si>
  <si>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</si>
  <si>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</si>
  <si>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</si>
  <si>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</si>
  <si>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</si>
  <si>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</si>
  <si>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</si>
  <si>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</si>
  <si>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</si>
  <si>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</si>
  <si>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</si>
  <si>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</si>
  <si>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</si>
  <si>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</si>
  <si>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</si>
  <si>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</si>
  <si>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</si>
  <si>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</si>
  <si>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</si>
  <si>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</si>
  <si>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</si>
  <si>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</si>
  <si>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</si>
  <si>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</si>
  <si>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</si>
  <si>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</si>
  <si>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</si>
  <si>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</si>
  <si>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</si>
  <si>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</si>
  <si>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</si>
  <si>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</si>
  <si>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</si>
  <si>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</si>
  <si>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</si>
  <si>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</si>
  <si>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</si>
  <si>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</si>
  <si>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</si>
  <si>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</si>
  <si>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</si>
  <si>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</si>
  <si>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</si>
  <si>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</si>
  <si>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</si>
  <si>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</si>
  <si>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</si>
  <si>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</si>
  <si>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</si>
  <si>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</si>
  <si>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</si>
  <si>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</si>
  <si>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</si>
  <si>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</si>
  <si>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</si>
  <si>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</si>
  <si>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</si>
  <si>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</si>
  <si>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</si>
  <si>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</si>
  <si>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</si>
  <si>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</si>
  <si>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</si>
  <si>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</si>
  <si>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</si>
  <si>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</si>
  <si>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</si>
  <si>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</si>
  <si>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</si>
  <si>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</si>
  <si>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</si>
  <si>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</si>
  <si>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</si>
  <si>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</si>
  <si>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</si>
  <si>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</si>
  <si>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</si>
  <si>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</si>
  <si>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</si>
  <si>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</si>
  <si>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</si>
  <si>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</si>
  <si>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</si>
  <si>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</si>
  <si>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</si>
  <si>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</si>
  <si>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</si>
  <si>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</si>
  <si>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</si>
  <si>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</si>
  <si>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</si>
  <si>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</si>
  <si>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</si>
  <si>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</si>
  <si>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</si>
  <si>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</si>
  <si>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</si>
  <si>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</si>
  <si>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</si>
  <si>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</si>
  <si>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</si>
  <si>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</si>
  <si>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</si>
  <si>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</si>
  <si>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</si>
  <si>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</si>
  <si>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</si>
  <si>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</si>
  <si>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</si>
  <si>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</si>
  <si>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</si>
  <si>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</si>
  <si>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</si>
  <si>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</si>
  <si>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</si>
  <si>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</si>
  <si>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</si>
  <si>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</si>
  <si>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</si>
  <si>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</si>
  <si>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</si>
  <si>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</si>
  <si>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</si>
  <si>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</si>
  <si>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</si>
  <si>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</si>
  <si>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</si>
  <si>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</si>
  <si>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</si>
  <si>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</si>
  <si>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</si>
  <si>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</si>
  <si>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</si>
  <si>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</si>
  <si>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</si>
  <si>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</si>
  <si>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</si>
  <si>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</si>
  <si>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</si>
  <si>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</si>
  <si>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</si>
  <si>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</si>
  <si>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</si>
  <si>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</si>
  <si>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</si>
  <si>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</si>
  <si>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</si>
  <si>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</si>
  <si>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</si>
  <si>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</si>
  <si>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</si>
  <si>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</si>
  <si>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</si>
  <si>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</si>
  <si>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</si>
  <si>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</si>
  <si>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</si>
  <si>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</si>
  <si>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</si>
  <si>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</si>
  <si>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</si>
  <si>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</si>
  <si>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</si>
  <si>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</si>
  <si>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</si>
  <si>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</si>
  <si>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</si>
  <si>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</si>
  <si>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</si>
  <si>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</si>
  <si>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</si>
  <si>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</si>
  <si>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</si>
  <si>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</si>
  <si>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</si>
  <si>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</si>
  <si>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</si>
  <si>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</si>
  <si>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</si>
  <si>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</si>
  <si>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</si>
  <si>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</si>
  <si>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</si>
  <si>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</si>
  <si>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</si>
  <si>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</si>
  <si>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</si>
  <si>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</si>
  <si>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</si>
  <si>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</si>
  <si>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</si>
  <si>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</si>
  <si>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</si>
  <si>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</si>
  <si>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</si>
  <si>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</si>
  <si>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</si>
  <si>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</si>
  <si>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</si>
  <si>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</si>
  <si>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</si>
  <si>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</si>
  <si>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</si>
  <si>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</si>
  <si>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</si>
  <si>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</si>
  <si>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</si>
  <si>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</si>
  <si>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</si>
  <si>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</si>
  <si>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</si>
  <si>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</si>
  <si>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</si>
  <si>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</si>
  <si>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</si>
  <si>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</si>
  <si>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</si>
  <si>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</si>
  <si>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</si>
  <si>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</si>
  <si>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</si>
  <si>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</si>
  <si>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</si>
  <si>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</si>
  <si>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</si>
  <si>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</si>
  <si>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</si>
  <si>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</si>
  <si>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</si>
  <si>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</si>
  <si>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</si>
  <si>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</si>
  <si>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</si>
  <si>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</si>
  <si>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</si>
  <si>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</si>
  <si>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</si>
  <si>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</si>
  <si>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</si>
  <si>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</si>
  <si>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</si>
  <si>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</si>
  <si>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</si>
  <si>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</si>
  <si>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</si>
  <si>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</si>
  <si>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</si>
  <si>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</si>
  <si>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</si>
  <si>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</si>
  <si>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</si>
  <si>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</si>
  <si>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</si>
  <si>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</si>
  <si>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</si>
  <si>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</si>
  <si>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</si>
  <si>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</si>
  <si>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</si>
  <si>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</si>
  <si>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</si>
  <si>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</si>
  <si>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</si>
  <si>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</si>
  <si>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</si>
  <si>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</si>
  <si>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</si>
  <si>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</si>
  <si>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</si>
  <si>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</si>
  <si>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</si>
  <si>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</si>
  <si>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</si>
  <si>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</si>
  <si>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</si>
  <si>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</si>
  <si>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</si>
  <si>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</si>
  <si>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</si>
  <si>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</si>
  <si>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</si>
  <si>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</si>
  <si>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</si>
  <si>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</si>
  <si>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</si>
  <si>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</si>
  <si>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</si>
  <si>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</si>
  <si>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</si>
  <si>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</si>
  <si>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</si>
  <si>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</si>
  <si>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</si>
  <si>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</si>
  <si>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</si>
  <si>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</si>
  <si>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</si>
  <si>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</si>
  <si>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</si>
  <si>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</si>
  <si>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</si>
  <si>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</si>
  <si>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</si>
  <si>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</si>
  <si>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</si>
  <si>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</si>
  <si>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</si>
  <si>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</si>
  <si>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</si>
  <si>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</si>
  <si>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</si>
  <si>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</si>
  <si>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</si>
  <si>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</si>
  <si>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</si>
  <si>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</si>
  <si>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</si>
  <si>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</si>
  <si>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</si>
  <si>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</si>
  <si>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</si>
  <si>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</si>
  <si>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</si>
  <si>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</si>
  <si>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</si>
  <si>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</si>
  <si>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</si>
  <si>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</si>
  <si>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</si>
  <si>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</si>
  <si>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</si>
  <si>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</si>
  <si>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</si>
  <si>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</si>
  <si>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</si>
  <si>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</si>
  <si>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</si>
  <si>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</si>
  <si>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</si>
  <si>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</si>
  <si>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</si>
  <si>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</si>
  <si>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</si>
  <si>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</si>
  <si>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</si>
  <si>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</si>
  <si>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</si>
  <si>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</si>
  <si>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</si>
  <si>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</si>
  <si>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</si>
  <si>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</si>
  <si>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</si>
  <si>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</si>
  <si>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</si>
  <si>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</si>
  <si>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</si>
  <si>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</si>
  <si>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</si>
  <si>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</si>
  <si>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</si>
  <si>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</si>
  <si>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</si>
  <si>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</si>
  <si>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</si>
  <si>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</si>
  <si>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</si>
  <si>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</si>
  <si>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</si>
  <si>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</si>
  <si>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</si>
  <si>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</si>
  <si>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</si>
  <si>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</si>
  <si>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</si>
  <si>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</si>
  <si>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</si>
  <si>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</si>
  <si>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</si>
  <si>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</si>
  <si>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</si>
  <si>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</si>
  <si>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</si>
  <si>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</si>
  <si>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</si>
  <si>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</si>
  <si>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</si>
  <si>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</si>
  <si>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</si>
  <si>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</si>
  <si>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</si>
  <si>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</si>
  <si>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</si>
  <si>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</si>
  <si>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</si>
  <si>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</si>
  <si>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</si>
  <si>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</si>
  <si>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</si>
  <si>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</si>
  <si>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</si>
  <si>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</si>
  <si>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</si>
  <si>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</si>
  <si>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</si>
  <si>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</si>
  <si>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</si>
  <si>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</si>
  <si>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</si>
  <si>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</si>
  <si>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</si>
  <si>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</si>
  <si>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</si>
  <si>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</si>
  <si>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</si>
  <si>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</si>
  <si>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</si>
  <si>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</si>
  <si>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</si>
  <si>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</si>
  <si>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</si>
  <si>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</si>
  <si>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</si>
  <si>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</si>
  <si>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</si>
  <si>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</si>
  <si>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</si>
  <si>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</si>
  <si>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</si>
  <si>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</si>
  <si>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</si>
  <si>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</si>
  <si>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</si>
  <si>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</si>
  <si>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</si>
  <si>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</si>
  <si>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</si>
  <si>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</si>
  <si>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</si>
  <si>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</si>
  <si>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</si>
  <si>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</si>
  <si>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</si>
  <si>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</si>
  <si>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</si>
  <si>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</si>
  <si>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</si>
  <si>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</si>
  <si>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</si>
  <si>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</si>
  <si>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</si>
  <si>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</si>
  <si>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</si>
  <si>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</si>
  <si>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</si>
  <si>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</si>
  <si>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</si>
  <si>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</si>
  <si>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</si>
  <si>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</si>
  <si>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</si>
  <si>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</si>
  <si>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</si>
  <si>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</si>
  <si>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</si>
  <si>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</si>
  <si>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</si>
  <si>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</si>
  <si>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</si>
  <si>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</si>
  <si>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</si>
  <si>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</si>
  <si>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</si>
  <si>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</si>
  <si>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</si>
  <si>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</si>
  <si>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</si>
  <si>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</si>
  <si>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</si>
  <si>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</si>
  <si>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</si>
  <si>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</si>
  <si>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</si>
  <si>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</si>
  <si>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</si>
  <si>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</si>
  <si>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</si>
  <si>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</si>
  <si>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</si>
  <si>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</si>
  <si>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</si>
  <si>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</si>
  <si>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</si>
  <si>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</si>
  <si>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</si>
  <si>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</si>
  <si>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</si>
  <si>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</si>
  <si>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</si>
  <si>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</si>
  <si>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</si>
  <si>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</si>
  <si>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</si>
  <si>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</si>
  <si>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</si>
  <si>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</si>
  <si>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</si>
  <si>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</si>
  <si>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</si>
  <si>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</si>
  <si>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</si>
  <si>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</si>
  <si>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</si>
  <si>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</si>
  <si>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</si>
  <si>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</si>
  <si>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</si>
  <si>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</si>
  <si>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</si>
  <si>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</si>
  <si>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</si>
  <si>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</si>
  <si>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</si>
  <si>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</si>
  <si>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</si>
  <si>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</si>
  <si>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</si>
  <si>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</si>
  <si>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</si>
  <si>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</si>
  <si>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</si>
  <si>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</si>
  <si>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</si>
  <si>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</si>
  <si>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</si>
  <si>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</si>
  <si>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</si>
  <si>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</si>
  <si>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</si>
  <si>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</si>
  <si>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</si>
  <si>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</si>
  <si>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</si>
  <si>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</si>
  <si>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</si>
  <si>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</si>
  <si>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</si>
  <si>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</si>
  <si>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</si>
  <si>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</si>
  <si>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</si>
  <si>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</si>
  <si>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</si>
  <si>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</si>
  <si>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</si>
  <si>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</si>
  <si>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</si>
  <si>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</si>
  <si>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</si>
  <si>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</si>
  <si>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</si>
  <si>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</si>
  <si>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</si>
  <si>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</si>
  <si>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</si>
  <si>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</si>
  <si>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</si>
  <si>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</si>
  <si>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</si>
  <si>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</si>
  <si>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</si>
  <si>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</si>
  <si>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</si>
  <si>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</si>
  <si>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</si>
  <si>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</si>
  <si>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</si>
  <si>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</si>
  <si>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</si>
  <si>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</si>
  <si>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</si>
  <si>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</si>
  <si>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</si>
  <si>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</si>
  <si>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</si>
  <si>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</si>
  <si>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</si>
  <si>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</si>
  <si>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</si>
  <si>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</si>
  <si>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</si>
  <si>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</si>
  <si>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</si>
  <si>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</si>
  <si>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</si>
  <si>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</si>
  <si>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</si>
  <si>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</si>
  <si>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</si>
  <si>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</si>
  <si>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</si>
  <si>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</si>
  <si>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</si>
  <si>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</si>
  <si>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</si>
  <si>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</si>
  <si>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</si>
  <si>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</si>
  <si>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</si>
  <si>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</si>
  <si>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</si>
  <si>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</si>
  <si>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</si>
  <si>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</si>
  <si>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</si>
  <si>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</si>
  <si>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</si>
  <si>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</si>
  <si>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</si>
  <si>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</si>
  <si>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</si>
  <si>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</si>
  <si>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</si>
  <si>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</si>
  <si>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</si>
  <si>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</si>
  <si>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</si>
  <si>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</si>
  <si>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</si>
  <si>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</si>
  <si>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</si>
  <si>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</si>
  <si>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</si>
  <si>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</si>
  <si>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</si>
  <si>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</si>
  <si>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</si>
  <si>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</si>
  <si>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</si>
  <si>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</si>
  <si>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</si>
  <si>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</si>
  <si>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</si>
  <si>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</si>
  <si>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</si>
  <si>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</si>
  <si>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</si>
  <si>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</si>
  <si>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</si>
  <si>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</si>
  <si>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</si>
  <si>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</si>
  <si>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</si>
  <si>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</si>
  <si>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</si>
  <si>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</si>
  <si>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</si>
  <si>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</si>
  <si>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</si>
  <si>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</si>
  <si>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</si>
  <si>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</si>
  <si>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</si>
  <si>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</si>
  <si>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</si>
  <si>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</si>
  <si>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</si>
  <si>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</si>
  <si>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</si>
  <si>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</si>
  <si>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</si>
  <si>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</si>
  <si>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</si>
  <si>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</si>
  <si>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</si>
  <si>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</si>
  <si>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</si>
  <si>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</si>
  <si>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</si>
  <si>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</si>
  <si>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</si>
  <si>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</si>
  <si>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</si>
  <si>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</si>
  <si>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</si>
  <si>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</si>
  <si>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</si>
  <si>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</si>
  <si>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</si>
  <si>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</si>
  <si>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</si>
  <si>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</si>
  <si>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</si>
  <si>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</si>
  <si>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</si>
  <si>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</si>
  <si>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</si>
  <si>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</si>
  <si>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</si>
  <si>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</si>
  <si>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</si>
  <si>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</si>
  <si>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</si>
  <si>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</si>
  <si>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</si>
  <si>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</si>
  <si>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</si>
  <si>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</si>
  <si>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</si>
  <si>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</si>
  <si>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</si>
  <si>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</si>
  <si>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</si>
  <si>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</si>
  <si>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</si>
  <si>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</si>
  <si>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</si>
  <si>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</si>
  <si>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</si>
  <si>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</si>
  <si>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</si>
  <si>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</si>
  <si>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</si>
  <si>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</si>
  <si>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</si>
  <si>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</si>
  <si>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</si>
  <si>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</si>
  <si>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</si>
  <si>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</si>
  <si>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</si>
  <si>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</si>
  <si>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</si>
  <si>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</si>
  <si>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</si>
  <si>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</si>
  <si>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</si>
  <si>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</si>
  <si>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</si>
  <si>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</si>
  <si>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</si>
  <si>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</si>
  <si>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</si>
  <si>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</si>
  <si>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</si>
  <si>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</si>
  <si>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</si>
  <si>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</si>
  <si>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</si>
  <si>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</si>
  <si>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</si>
  <si>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</si>
  <si>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</si>
  <si>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</si>
  <si>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</si>
  <si>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</si>
  <si>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</si>
  <si>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</si>
  <si>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</si>
  <si>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</si>
  <si>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</si>
  <si>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</si>
  <si>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</si>
  <si>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</si>
  <si>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</si>
  <si>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</si>
  <si>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</si>
  <si>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</si>
  <si>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</si>
  <si>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</si>
  <si>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</si>
  <si>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</si>
  <si>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</si>
  <si>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</si>
  <si>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</si>
  <si>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</si>
  <si>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</si>
  <si>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</si>
  <si>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</si>
  <si>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</si>
  <si>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</si>
  <si>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</si>
  <si>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</si>
  <si>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</si>
  <si>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</si>
  <si>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</si>
  <si>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</si>
  <si>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</si>
  <si>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</si>
  <si>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</si>
  <si>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</si>
  <si>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</si>
  <si>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</si>
  <si>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</si>
  <si>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</si>
  <si>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</si>
  <si>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</si>
  <si>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</si>
  <si>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</si>
  <si>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</si>
  <si>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</si>
  <si>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</si>
  <si>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</si>
  <si>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</si>
  <si>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</si>
  <si>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</si>
  <si>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</si>
  <si>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</si>
  <si>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</si>
  <si>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</si>
  <si>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</si>
  <si>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</si>
  <si>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</si>
  <si>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</si>
  <si>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</si>
  <si>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</si>
  <si>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</si>
  <si>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</si>
  <si>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</si>
  <si>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</si>
  <si>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</si>
  <si>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</si>
  <si>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</si>
  <si>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</si>
  <si>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</si>
  <si>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</si>
  <si>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</si>
  <si>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</si>
  <si>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</si>
  <si>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</si>
  <si>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</si>
  <si>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</si>
  <si>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</si>
  <si>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</si>
  <si>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</si>
  <si>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</si>
  <si>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</si>
  <si>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</si>
  <si>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</si>
  <si>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</si>
  <si>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</si>
  <si>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</si>
  <si>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</si>
  <si>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</si>
  <si>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</si>
  <si>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</si>
  <si>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</si>
  <si>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</si>
  <si>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</si>
  <si>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</si>
  <si>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</si>
  <si>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</si>
  <si>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</si>
  <si>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</si>
  <si>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</si>
  <si>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</si>
  <si>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</si>
  <si>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</si>
  <si>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</si>
  <si>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</si>
  <si>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</si>
  <si>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</si>
  <si>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</si>
  <si>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</si>
  <si>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</si>
  <si>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</si>
  <si>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</si>
  <si>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</si>
  <si>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</si>
  <si>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</si>
  <si>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</si>
  <si>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</si>
  <si>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</si>
  <si>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</si>
  <si>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</si>
  <si>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</si>
  <si>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</si>
  <si>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</si>
  <si>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</si>
  <si>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</si>
  <si>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</si>
  <si>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</si>
  <si>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</si>
  <si>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</si>
  <si>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</si>
  <si>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</si>
  <si>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</si>
  <si>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</si>
  <si>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</si>
  <si>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</si>
  <si>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</si>
  <si>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</si>
  <si>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</si>
  <si>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</si>
  <si>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</si>
  <si>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</si>
  <si>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</si>
  <si>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</si>
  <si>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</si>
  <si>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</si>
  <si>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</si>
  <si>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</si>
  <si>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</si>
  <si>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</si>
  <si>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</si>
  <si>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</si>
  <si>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</si>
  <si>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</si>
  <si>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</si>
  <si>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</si>
  <si>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</si>
  <si>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</si>
  <si>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</si>
  <si>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</si>
  <si>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</si>
  <si>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</si>
  <si>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</si>
  <si>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</si>
  <si>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</si>
  <si>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</si>
  <si>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</si>
  <si>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</si>
  <si>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</si>
  <si>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</si>
  <si>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</si>
  <si>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</si>
  <si>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</si>
  <si>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</si>
  <si>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</si>
  <si>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</si>
  <si>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</si>
  <si>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</si>
  <si>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</si>
  <si>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</si>
  <si>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</si>
  <si>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</si>
  <si>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</si>
  <si>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</si>
  <si>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</si>
  <si>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</si>
  <si>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</si>
  <si>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</si>
  <si>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</si>
  <si>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</si>
  <si>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</si>
  <si>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</si>
  <si>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</si>
  <si>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</si>
  <si>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</si>
  <si>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</si>
  <si>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</si>
  <si>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</si>
  <si>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</si>
  <si>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</si>
  <si>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</si>
  <si>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</si>
  <si>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</si>
  <si>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</si>
  <si>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</si>
  <si>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</si>
  <si>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</si>
  <si>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</si>
  <si>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</si>
  <si>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</si>
  <si>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</si>
  <si>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</si>
  <si>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</si>
  <si>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</si>
  <si>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</si>
  <si>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</si>
  <si>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</si>
  <si>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</si>
  <si>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</si>
  <si>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</si>
  <si>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</si>
  <si>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</si>
  <si>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</si>
  <si>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</si>
  <si>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</si>
  <si>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</si>
  <si>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</si>
  <si>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</si>
  <si>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</si>
  <si>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</si>
  <si>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</si>
  <si>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</si>
  <si>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</si>
  <si>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</si>
  <si>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</si>
  <si>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</si>
  <si>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</si>
  <si>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</si>
  <si>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</si>
  <si>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</si>
  <si>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</si>
  <si>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</si>
  <si>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</si>
  <si>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</si>
  <si>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</si>
  <si>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</si>
  <si>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</si>
  <si>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</si>
  <si>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</si>
  <si>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</si>
  <si>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</si>
  <si>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</si>
  <si>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</si>
  <si>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</si>
  <si>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</si>
  <si>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</si>
  <si>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</si>
  <si>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</si>
  <si>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</si>
  <si>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</si>
  <si>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</si>
  <si>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</si>
  <si>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</si>
  <si>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</si>
  <si>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</si>
  <si>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</si>
  <si>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</si>
  <si>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</si>
  <si>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</si>
  <si>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</si>
  <si>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</si>
  <si>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</si>
  <si>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</si>
  <si>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</si>
  <si>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</si>
  <si>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</si>
  <si>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</si>
  <si>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</si>
  <si>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</si>
  <si>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</si>
  <si>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</si>
  <si>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</si>
  <si>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</si>
  <si>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</si>
  <si>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</si>
  <si>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</si>
  <si>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</si>
  <si>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</si>
  <si>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</si>
  <si>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</si>
  <si>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</si>
  <si>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</si>
  <si>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</si>
  <si>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</si>
  <si>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</si>
  <si>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</si>
  <si>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</si>
  <si>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</si>
  <si>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</si>
  <si>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</si>
  <si>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</si>
  <si>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</si>
  <si>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</si>
  <si>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</si>
  <si>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</si>
  <si>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</si>
  <si>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</si>
  <si>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</si>
  <si>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</si>
  <si>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</si>
  <si>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</si>
  <si>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</si>
  <si>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</si>
  <si>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</si>
  <si>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</si>
  <si>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</si>
  <si>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</si>
  <si>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</si>
  <si>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</si>
  <si>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</si>
  <si>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</si>
  <si>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</si>
  <si>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</si>
  <si>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</si>
  <si>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</si>
  <si>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</si>
  <si>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</si>
  <si>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</si>
  <si>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</si>
  <si>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</si>
  <si>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</si>
  <si>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</si>
  <si>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</si>
  <si>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</si>
  <si>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</si>
  <si>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</si>
  <si>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</si>
  <si>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</si>
  <si>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</si>
  <si>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</si>
  <si>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</si>
  <si>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</si>
  <si>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</si>
  <si>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</si>
  <si>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</si>
  <si>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</si>
  <si>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</si>
  <si>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</si>
  <si>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</si>
  <si>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</si>
  <si>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</si>
  <si>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</si>
  <si>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</si>
  <si>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</si>
  <si>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</si>
  <si>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</si>
  <si>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</si>
  <si>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</si>
  <si>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</si>
  <si>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</si>
  <si>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</si>
  <si>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</si>
  <si>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</si>
  <si>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</si>
  <si>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</si>
  <si>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</si>
  <si>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</si>
  <si>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</si>
  <si>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</si>
  <si>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</si>
  <si>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</si>
  <si>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</si>
  <si>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</si>
  <si>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</si>
  <si>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</si>
  <si>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</si>
  <si>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</si>
  <si>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</si>
  <si>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</si>
  <si>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</si>
  <si>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</si>
  <si>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</si>
  <si>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</si>
  <si>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</si>
  <si>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</si>
  <si>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</si>
  <si>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</si>
  <si>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</si>
  <si>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</si>
  <si>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</si>
  <si>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</si>
  <si>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</si>
  <si>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</si>
  <si>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</si>
  <si>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</si>
  <si>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</si>
  <si>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</si>
  <si>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</si>
  <si>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</si>
  <si>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</si>
  <si>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</si>
  <si>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</si>
  <si>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</si>
  <si>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</si>
  <si>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</si>
  <si>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</si>
  <si>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</si>
  <si>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</si>
  <si>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</si>
  <si>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</si>
  <si>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</si>
  <si>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</si>
  <si>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</si>
  <si>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</si>
  <si>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</si>
  <si>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</si>
  <si>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</si>
  <si>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</si>
  <si>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</si>
  <si>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</si>
  <si>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</si>
  <si>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</si>
  <si>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</si>
  <si>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</si>
  <si>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</si>
  <si>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</si>
  <si>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</si>
  <si>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</si>
  <si>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</si>
  <si>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</si>
  <si>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</si>
  <si>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</si>
  <si>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</si>
  <si>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</si>
  <si>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</si>
  <si>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</si>
  <si>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</si>
  <si>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</si>
  <si>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</si>
  <si>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</si>
  <si>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</si>
  <si>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</si>
  <si>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</si>
  <si>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</si>
  <si>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</si>
  <si>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</si>
  <si>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</si>
  <si>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</si>
  <si>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</si>
  <si>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</si>
  <si>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</si>
  <si>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</si>
  <si>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</si>
  <si>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</si>
  <si>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</si>
  <si>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</si>
  <si>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</si>
  <si>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</si>
  <si>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</si>
  <si>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</si>
  <si>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</si>
  <si>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</si>
  <si>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</si>
  <si>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</si>
  <si>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</si>
  <si>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</si>
  <si>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</si>
  <si>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</si>
  <si>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</si>
  <si>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</si>
  <si>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</si>
  <si>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</si>
  <si>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</si>
  <si>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</si>
  <si>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</si>
  <si>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</si>
  <si>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</si>
  <si>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</si>
  <si>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</si>
  <si>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</si>
  <si>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</si>
  <si>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</si>
  <si>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</si>
  <si>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</si>
  <si>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</si>
  <si>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</si>
  <si>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</si>
  <si>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</si>
  <si>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</si>
  <si>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</si>
  <si>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</si>
  <si>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</si>
  <si>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</si>
  <si>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</si>
  <si>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</si>
  <si>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</si>
  <si>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</si>
  <si>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</si>
  <si>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</si>
  <si>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</si>
  <si>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</si>
  <si>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</si>
  <si>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</si>
  <si>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</si>
  <si>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</si>
  <si>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</si>
  <si>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</si>
  <si>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</si>
  <si>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</si>
  <si>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</si>
  <si>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</si>
  <si>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</si>
  <si>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</si>
  <si>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</si>
  <si>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</si>
  <si>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</si>
  <si>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</si>
  <si>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</si>
  <si>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</si>
  <si>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</si>
  <si>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</si>
  <si>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</si>
  <si>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</si>
  <si>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</si>
  <si>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</si>
  <si>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</si>
  <si>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</si>
  <si>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</si>
  <si>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</si>
  <si>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</si>
  <si>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</si>
  <si>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</si>
  <si>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</si>
  <si>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</si>
  <si>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</si>
  <si>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</si>
  <si>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</si>
  <si>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</si>
  <si>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</si>
  <si>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</si>
  <si>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</si>
  <si>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</si>
  <si>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</si>
  <si>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</si>
  <si>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</si>
  <si>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</si>
  <si>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</si>
  <si>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</si>
  <si>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</si>
  <si>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</si>
  <si>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</si>
  <si>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</si>
  <si>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</si>
  <si>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</si>
  <si>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</si>
  <si>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</si>
  <si>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</si>
  <si>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</si>
  <si>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</si>
  <si>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</si>
  <si>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</si>
  <si>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</si>
  <si>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</si>
  <si>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</si>
  <si>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</si>
  <si>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</si>
  <si>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</si>
  <si>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</si>
  <si>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</si>
  <si>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</si>
  <si>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</si>
  <si>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</si>
  <si>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</si>
  <si>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</si>
  <si>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</si>
  <si>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</si>
  <si>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</si>
  <si>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</si>
  <si>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</si>
  <si>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</si>
  <si>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</si>
  <si>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</si>
  <si>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</si>
  <si>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</si>
  <si>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</si>
  <si>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</si>
  <si>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</si>
  <si>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</si>
  <si>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</si>
  <si>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</si>
  <si>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</si>
  <si>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</si>
  <si>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</si>
  <si>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</si>
  <si>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</si>
  <si>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</si>
  <si>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</si>
  <si>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</si>
  <si>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</si>
  <si>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</si>
  <si>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</si>
  <si>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</si>
  <si>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</si>
  <si>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</si>
  <si>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</si>
  <si>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</si>
  <si>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</si>
  <si>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</si>
  <si>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</si>
  <si>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</si>
  <si>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</si>
  <si>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</si>
  <si>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</si>
  <si>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</si>
  <si>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</si>
  <si>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</si>
  <si>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</si>
  <si>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</si>
  <si>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</si>
  <si>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</si>
  <si>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</si>
  <si>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</si>
  <si>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</si>
  <si>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</si>
  <si>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</si>
  <si>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</si>
  <si>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</si>
  <si>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</si>
  <si>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</si>
  <si>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</si>
  <si>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</si>
  <si>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</si>
  <si>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</si>
  <si>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</si>
  <si>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</si>
  <si>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</si>
  <si>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</si>
  <si>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</si>
  <si>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</si>
  <si>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</si>
  <si>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</si>
  <si>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</si>
  <si>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</si>
  <si>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</si>
  <si>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</si>
  <si>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</si>
  <si>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</si>
  <si>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</si>
  <si>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</si>
  <si>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</si>
  <si>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</si>
  <si>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</si>
  <si>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</si>
  <si>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</si>
  <si>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</si>
  <si>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</si>
  <si>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</si>
  <si>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</si>
  <si>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</si>
  <si>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</si>
  <si>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</si>
  <si>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</si>
  <si>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</si>
  <si>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</si>
  <si>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</si>
  <si>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</si>
  <si>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</si>
  <si>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</si>
  <si>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</si>
  <si>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</si>
  <si>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</si>
  <si>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</si>
  <si>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</si>
  <si>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</si>
  <si>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</si>
  <si>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</si>
  <si>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</si>
  <si>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</si>
  <si>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</si>
  <si>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</si>
  <si>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</si>
  <si>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</si>
  <si>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</si>
  <si>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</si>
  <si>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</si>
  <si>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</si>
  <si>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</si>
  <si>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</si>
  <si>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</si>
  <si>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</si>
  <si>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</si>
  <si>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</si>
  <si>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</si>
  <si>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</si>
  <si>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</si>
  <si>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</si>
  <si>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</si>
  <si>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</si>
  <si>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</si>
  <si>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</si>
  <si>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</si>
  <si>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</si>
  <si>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</si>
  <si>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</si>
  <si>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</si>
  <si>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</si>
  <si>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</si>
  <si>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</si>
  <si>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</si>
  <si>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</si>
  <si>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</si>
  <si>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</si>
  <si>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</si>
  <si>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</si>
  <si>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</si>
  <si>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</si>
  <si>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</si>
  <si>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</si>
  <si>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</si>
  <si>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</si>
  <si>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</si>
  <si>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</si>
  <si>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</si>
  <si>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</si>
  <si>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</si>
  <si>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</si>
  <si>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</si>
  <si>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</si>
  <si>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</si>
  <si>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</si>
  <si>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</si>
  <si>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</si>
  <si>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</si>
  <si>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</si>
  <si>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</si>
  <si>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</si>
  <si>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</si>
  <si>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</si>
  <si>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</si>
  <si>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</si>
  <si>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</si>
  <si>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</si>
  <si>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</si>
  <si>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</si>
  <si>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</si>
  <si>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</si>
  <si>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</si>
  <si>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</si>
  <si>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</si>
  <si>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</si>
  <si>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</si>
  <si>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</si>
  <si>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</si>
  <si>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</si>
  <si>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</si>
  <si>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</si>
  <si>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</si>
  <si>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</si>
  <si>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</si>
  <si>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</si>
  <si>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</si>
  <si>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</si>
  <si>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</si>
  <si>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</si>
  <si>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</si>
  <si>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</si>
  <si>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</si>
  <si>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</si>
  <si>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</si>
  <si>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</si>
  <si>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</si>
  <si>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</si>
  <si>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</si>
  <si>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</si>
  <si>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</si>
  <si>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</si>
  <si>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</si>
  <si>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</si>
  <si>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</si>
  <si>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</si>
  <si>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</si>
  <si>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</si>
  <si>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</si>
  <si>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</si>
  <si>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</si>
  <si>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</si>
  <si>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</si>
  <si>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</si>
  <si>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</si>
  <si>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</si>
  <si>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</si>
  <si>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</si>
  <si>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</si>
  <si>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</si>
  <si>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</si>
  <si>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</si>
  <si>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</si>
  <si>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</si>
  <si>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</si>
  <si>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</si>
  <si>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</si>
  <si>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</si>
  <si>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</si>
  <si>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</si>
  <si>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</si>
  <si>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</si>
  <si>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</si>
  <si>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</si>
  <si>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</si>
  <si>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</si>
  <si>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</si>
  <si>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</si>
  <si>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</si>
  <si>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</si>
  <si>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</si>
  <si>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</si>
  <si>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</si>
  <si>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</si>
  <si>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</si>
  <si>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</si>
  <si>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</si>
  <si>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</si>
  <si>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</si>
  <si>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</si>
  <si>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</si>
  <si>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</si>
  <si>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</si>
  <si>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</si>
  <si>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</si>
  <si>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</si>
  <si>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</si>
  <si>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</si>
  <si>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</si>
  <si>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</si>
  <si>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</si>
  <si>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</si>
  <si>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</si>
  <si>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</si>
  <si>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</si>
  <si>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</si>
  <si>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</si>
  <si>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</si>
  <si>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</si>
  <si>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</si>
  <si>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</si>
  <si>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</si>
  <si>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</si>
  <si>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</si>
  <si>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</si>
  <si>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</si>
  <si>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</si>
  <si>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</si>
  <si>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</si>
  <si>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</si>
  <si>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</si>
  <si>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</si>
  <si>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</si>
  <si>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</si>
  <si>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</si>
  <si>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</si>
  <si>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</si>
  <si>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</si>
  <si>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</si>
  <si>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</si>
  <si>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</si>
  <si>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</si>
  <si>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</si>
  <si>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</si>
  <si>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</si>
  <si>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</si>
  <si>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</si>
  <si>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</si>
  <si>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</si>
  <si>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</si>
  <si>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</si>
  <si>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</si>
  <si>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</si>
  <si>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</si>
  <si>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</si>
  <si>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</si>
  <si>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</si>
  <si>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</si>
  <si>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</si>
  <si>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</si>
  <si>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</si>
  <si>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</si>
  <si>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</si>
  <si>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</si>
  <si>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</si>
  <si>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</si>
  <si>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</si>
  <si>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</si>
  <si>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</si>
  <si>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</si>
  <si>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</si>
  <si>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</si>
  <si>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</si>
  <si>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</si>
  <si>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</si>
  <si>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</si>
  <si>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</si>
  <si>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</si>
  <si>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</si>
  <si>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</si>
  <si>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</si>
  <si>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</si>
  <si>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</si>
  <si>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</si>
  <si>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</si>
  <si>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</si>
  <si>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</si>
  <si>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</si>
  <si>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</si>
  <si>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</si>
  <si>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</si>
  <si>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</si>
  <si>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</si>
  <si>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</si>
  <si>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</si>
  <si>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</si>
  <si>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</si>
  <si>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</si>
  <si>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</si>
  <si>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</si>
  <si>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</si>
  <si>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</si>
  <si>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</si>
  <si>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</si>
  <si>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</si>
  <si>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</si>
  <si>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</si>
  <si>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</si>
  <si>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</si>
  <si>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</si>
  <si>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</si>
  <si>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</si>
  <si>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</si>
  <si>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</si>
  <si>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</si>
  <si>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</si>
  <si>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</si>
  <si>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</si>
  <si>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</si>
  <si>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</si>
  <si>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</si>
  <si>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</si>
  <si>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</si>
  <si>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</si>
  <si>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</si>
  <si>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</si>
  <si>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</si>
  <si>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</si>
  <si>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</si>
  <si>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</si>
  <si>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</si>
  <si>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</si>
  <si>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</si>
  <si>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</si>
  <si>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</si>
  <si>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</si>
  <si>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</si>
  <si>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</si>
  <si>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</si>
  <si>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</si>
  <si>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</si>
  <si>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</si>
  <si>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</si>
  <si>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</si>
  <si>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</si>
  <si>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</si>
  <si>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</si>
  <si>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</si>
  <si>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</si>
  <si>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</si>
  <si>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</si>
  <si>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</si>
  <si>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</si>
  <si>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</si>
  <si>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</si>
  <si>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</si>
  <si>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</si>
  <si>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</si>
  <si>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</si>
  <si>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</si>
  <si>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</si>
  <si>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</si>
  <si>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</si>
  <si>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</si>
  <si>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</si>
  <si>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</si>
  <si>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</si>
  <si>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</si>
  <si>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</si>
  <si>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</si>
  <si>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</si>
  <si>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</si>
  <si>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</si>
  <si>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</si>
  <si>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</si>
  <si>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</si>
  <si>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</si>
  <si>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</si>
  <si>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</si>
  <si>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</si>
  <si>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</si>
  <si>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</si>
  <si>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</si>
  <si>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</si>
  <si>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</si>
  <si>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</si>
  <si>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</si>
  <si>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</si>
  <si>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</si>
  <si>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</si>
  <si>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</si>
  <si>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</si>
  <si>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</si>
  <si>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</si>
  <si>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</si>
  <si>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</si>
  <si>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</si>
  <si>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</si>
  <si>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</si>
  <si>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</si>
  <si>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</si>
  <si>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</si>
  <si>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</si>
  <si>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</si>
  <si>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</si>
  <si>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</si>
  <si>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</si>
  <si>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</si>
  <si>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</si>
  <si>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</si>
  <si>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</si>
  <si>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</si>
  <si>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</si>
  <si>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</si>
  <si>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</si>
  <si>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</si>
  <si>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</si>
  <si>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</si>
  <si>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</si>
  <si>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</si>
  <si>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</si>
  <si>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</si>
  <si>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</si>
  <si>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</si>
  <si>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</si>
  <si>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</si>
  <si>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</si>
  <si>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</si>
  <si>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</si>
  <si>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</si>
  <si>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</si>
  <si>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</si>
  <si>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</si>
  <si>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</si>
  <si>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</si>
  <si>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</si>
  <si>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</si>
  <si>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</si>
  <si>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</si>
  <si>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</si>
  <si>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</si>
  <si>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</si>
  <si>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</si>
  <si>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</si>
  <si>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</si>
  <si>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</si>
  <si>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</si>
  <si>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</si>
  <si>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</si>
  <si>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</si>
  <si>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</si>
  <si>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</si>
  <si>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</si>
  <si>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</si>
  <si>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</si>
  <si>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</si>
  <si>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</si>
  <si>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</si>
  <si>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</si>
  <si>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</si>
  <si>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</si>
  <si>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</si>
  <si>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</si>
  <si>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</si>
  <si>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</si>
  <si>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</si>
  <si>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</si>
  <si>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</si>
  <si>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</si>
  <si>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</si>
  <si>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</si>
  <si>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</si>
  <si>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</si>
  <si>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</si>
  <si>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</si>
  <si>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</si>
  <si>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</si>
  <si>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</si>
  <si>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</si>
  <si>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</si>
  <si>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</si>
  <si>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</si>
  <si>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</si>
  <si>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</si>
  <si>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</si>
  <si>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</si>
  <si>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</si>
  <si>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</si>
  <si>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</si>
  <si>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</si>
  <si>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</si>
  <si>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</si>
  <si>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</si>
  <si>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</si>
  <si>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</si>
  <si>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</si>
  <si>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</si>
  <si>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</si>
  <si>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</si>
  <si>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</si>
  <si>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</si>
  <si>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</si>
  <si>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</si>
  <si>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</si>
  <si>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</si>
  <si>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</si>
  <si>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</si>
  <si>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</si>
  <si>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</si>
  <si>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</si>
  <si>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</si>
  <si>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</si>
  <si>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</si>
  <si>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</si>
  <si>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</si>
  <si>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</si>
  <si>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</si>
  <si>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</si>
  <si>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</si>
  <si>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</si>
  <si>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</si>
  <si>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</si>
  <si>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</si>
  <si>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</si>
  <si>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</si>
  <si>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</si>
  <si>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</si>
  <si>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</si>
  <si>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</si>
  <si>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</si>
  <si>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</si>
  <si>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</si>
  <si>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</si>
  <si>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</si>
  <si>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</si>
  <si>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</si>
  <si>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</si>
  <si>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</si>
  <si>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</si>
  <si>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</si>
  <si>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</si>
  <si>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</si>
  <si>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</si>
  <si>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</si>
  <si>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</si>
  <si>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</si>
  <si>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</si>
  <si>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</si>
  <si>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</si>
  <si>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</si>
  <si>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</si>
  <si>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</si>
  <si>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</si>
  <si>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</si>
  <si>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</si>
  <si>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</si>
  <si>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</si>
  <si>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</si>
  <si>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</si>
  <si>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</si>
  <si>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</si>
  <si>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</si>
  <si>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</si>
  <si>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</si>
  <si>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</si>
  <si>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</si>
  <si>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</si>
  <si>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</si>
  <si>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</si>
  <si>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</si>
  <si>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</si>
  <si>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</si>
  <si>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</si>
  <si>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</si>
  <si>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</si>
  <si>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</si>
  <si>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</si>
  <si>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</si>
  <si>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</si>
  <si>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</si>
  <si>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</si>
  <si>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</si>
  <si>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</si>
  <si>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</si>
  <si>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</si>
  <si>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</si>
  <si>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</si>
  <si>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</si>
  <si>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</si>
  <si>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</si>
  <si>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</si>
  <si>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</si>
  <si>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</si>
  <si>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</si>
  <si>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</si>
  <si>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</si>
  <si>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</si>
  <si>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</si>
  <si>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</si>
  <si>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</si>
  <si>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</si>
  <si>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</si>
  <si>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</si>
  <si>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</si>
  <si>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</si>
  <si>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</si>
  <si>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</si>
  <si>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</si>
  <si>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</si>
  <si>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</si>
  <si>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</si>
  <si>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</si>
  <si>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</si>
  <si>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</si>
  <si>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</si>
  <si>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</si>
  <si>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</si>
  <si>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</si>
  <si>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</si>
  <si>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</si>
  <si>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</si>
  <si>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</si>
  <si>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</si>
  <si>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</si>
  <si>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</si>
  <si>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</si>
  <si>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</si>
  <si>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</si>
  <si>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</si>
  <si>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</si>
  <si>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</si>
  <si>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</si>
  <si>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</si>
  <si>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</si>
  <si>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</si>
  <si>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</si>
  <si>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</si>
  <si>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</si>
  <si>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</si>
  <si>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</si>
  <si>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</si>
  <si>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</si>
  <si>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</si>
  <si>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</si>
  <si>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</si>
  <si>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</si>
  <si>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</si>
  <si>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</si>
  <si>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</si>
  <si>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</si>
  <si>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</si>
  <si>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</si>
  <si>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</si>
  <si>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</si>
  <si>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</si>
  <si>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</si>
  <si>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</si>
  <si>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</si>
  <si>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</si>
  <si>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</si>
  <si>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</si>
  <si>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</si>
  <si>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</si>
  <si>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</si>
  <si>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</si>
  <si>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</si>
  <si>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</si>
  <si>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</si>
  <si>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</si>
  <si>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</si>
  <si>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</si>
  <si>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</si>
  <si>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</si>
  <si>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</si>
  <si>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</si>
  <si>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</si>
  <si>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</si>
  <si>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</si>
  <si>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</si>
  <si>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</si>
  <si>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</si>
  <si>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</si>
  <si>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</si>
  <si>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</si>
  <si>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</si>
  <si>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</si>
  <si>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</si>
  <si>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</si>
  <si>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</si>
  <si>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</si>
  <si>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</si>
  <si>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</si>
  <si>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</si>
  <si>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</si>
  <si>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</si>
  <si>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</si>
  <si>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</si>
  <si>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</si>
  <si>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</si>
  <si>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</si>
  <si>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</si>
  <si>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</si>
  <si>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</si>
  <si>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</si>
  <si>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</si>
  <si>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</si>
  <si>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</si>
  <si>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</si>
  <si>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</si>
  <si>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</si>
  <si>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</si>
  <si>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</si>
  <si>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</si>
  <si>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</si>
  <si>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</si>
  <si>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</si>
  <si>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</si>
  <si>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</si>
  <si>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</si>
  <si>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</si>
  <si>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</si>
  <si>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</si>
  <si>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</si>
  <si>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</si>
  <si>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</si>
  <si>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</si>
  <si>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</si>
  <si>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</si>
  <si>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</si>
  <si>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</si>
  <si>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</si>
  <si>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</si>
  <si>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</si>
  <si>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</si>
  <si>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</si>
  <si>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</si>
  <si>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</si>
  <si>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</si>
  <si>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</si>
  <si>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</si>
  <si>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</si>
  <si>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</si>
  <si>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</si>
  <si>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</si>
  <si>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</si>
  <si>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</si>
  <si>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</si>
  <si>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</si>
  <si>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</si>
  <si>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</si>
  <si>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</si>
  <si>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</si>
  <si>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</si>
  <si>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</si>
  <si>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</si>
  <si>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</si>
  <si>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</si>
  <si>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</si>
  <si>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</si>
  <si>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</si>
  <si>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</si>
  <si>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</si>
  <si>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</si>
  <si>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</si>
  <si>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</si>
  <si>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</si>
  <si>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</si>
  <si>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</si>
  <si>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</si>
  <si>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</si>
  <si>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</si>
  <si>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</si>
  <si>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</si>
  <si>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</si>
  <si>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</si>
  <si>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</si>
  <si>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</si>
  <si>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</si>
  <si>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</si>
  <si>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</si>
  <si>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</si>
  <si>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</si>
  <si>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</si>
  <si>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</si>
  <si>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</si>
  <si>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</si>
  <si>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</si>
  <si>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</si>
  <si>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</si>
  <si>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</si>
  <si>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</si>
  <si>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</si>
  <si>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</si>
  <si>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</si>
  <si>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</si>
  <si>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</si>
  <si>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</si>
  <si>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</si>
  <si>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</si>
  <si>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</si>
  <si>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</si>
  <si>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</si>
  <si>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</si>
  <si>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</si>
  <si>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</si>
  <si>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</si>
  <si>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</si>
  <si>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</si>
  <si>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</si>
  <si>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</si>
  <si>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</si>
  <si>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</si>
  <si>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</si>
  <si>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</si>
  <si>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</si>
  <si>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</si>
  <si>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</si>
  <si>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</si>
  <si>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</si>
  <si>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</si>
  <si>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</si>
  <si>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</si>
  <si>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</si>
  <si>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</si>
  <si>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</si>
  <si>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</si>
  <si>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</si>
  <si>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</si>
  <si>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</si>
  <si>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</si>
  <si>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</si>
  <si>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</si>
  <si>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</si>
  <si>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</si>
  <si>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</si>
  <si>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</si>
  <si>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</si>
  <si>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</si>
  <si>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</si>
  <si>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</si>
  <si>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</si>
  <si>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</si>
  <si>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</si>
  <si>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</si>
  <si>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</si>
  <si>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</si>
  <si>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</si>
  <si>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</si>
  <si>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</si>
  <si>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</si>
  <si>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</si>
  <si>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</si>
  <si>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</si>
  <si>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</si>
  <si>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</si>
  <si>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</si>
  <si>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</si>
  <si>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</si>
  <si>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</si>
  <si>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</si>
  <si>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</si>
  <si>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</si>
  <si>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</si>
  <si>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</si>
  <si>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</si>
  <si>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</si>
  <si>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</si>
  <si>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</si>
  <si>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</si>
  <si>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</si>
  <si>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</si>
  <si>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</si>
  <si>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</si>
  <si>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</si>
  <si>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</si>
  <si>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</si>
  <si>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</si>
  <si>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</si>
  <si>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</si>
  <si>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</si>
  <si>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</si>
  <si>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</si>
  <si>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</si>
  <si>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</si>
  <si>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</si>
  <si>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</si>
  <si>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</si>
  <si>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</si>
  <si>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</si>
  <si>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</si>
  <si>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</si>
  <si>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</si>
  <si>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</si>
  <si>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</si>
  <si>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</si>
  <si>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</si>
  <si>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</si>
  <si>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</si>
  <si>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</si>
  <si>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</si>
  <si>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</si>
  <si>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</si>
  <si>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</si>
  <si>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</si>
  <si>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</si>
  <si>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</si>
  <si>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</si>
  <si>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</si>
  <si>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</si>
  <si>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</si>
  <si>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</si>
  <si>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</si>
  <si>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</si>
  <si>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</si>
  <si>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</si>
  <si>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</si>
  <si>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</si>
  <si>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</si>
  <si>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</si>
  <si>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</si>
  <si>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</si>
  <si>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</si>
  <si>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</si>
  <si>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</si>
  <si>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</si>
  <si>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</si>
  <si>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</si>
  <si>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</si>
  <si>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</si>
  <si>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</si>
  <si>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</si>
  <si>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</si>
  <si>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</si>
  <si>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</si>
  <si>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</si>
  <si>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</si>
  <si>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</si>
  <si>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</si>
  <si>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</si>
  <si>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</si>
  <si>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</si>
  <si>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</si>
  <si>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</si>
  <si>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</si>
  <si>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</si>
  <si>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</si>
  <si>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</si>
  <si>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</si>
  <si>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</si>
  <si>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</si>
  <si>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</si>
  <si>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</si>
  <si>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</si>
  <si>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</si>
  <si>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</si>
  <si>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</si>
  <si>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</si>
  <si>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</si>
  <si>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</si>
  <si>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</si>
  <si>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</si>
  <si>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</si>
  <si>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</si>
  <si>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</si>
  <si>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</si>
  <si>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</si>
  <si>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</si>
  <si>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</si>
  <si>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</si>
  <si>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</si>
  <si>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</si>
  <si>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</si>
  <si>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</si>
  <si>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</si>
  <si>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</si>
  <si>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</si>
  <si>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</si>
  <si>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</si>
  <si>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</si>
  <si>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</si>
  <si>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</si>
  <si>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</si>
  <si>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</si>
  <si>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</si>
  <si>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</si>
  <si>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</si>
  <si>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</si>
  <si>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</si>
  <si>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</si>
  <si>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</si>
  <si>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</si>
  <si>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</si>
  <si>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</si>
  <si>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</si>
  <si>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</si>
  <si>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</si>
  <si>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</si>
  <si>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</si>
  <si>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</si>
  <si>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</si>
  <si>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</si>
  <si>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</si>
  <si>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</si>
  <si>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</si>
  <si>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</si>
  <si>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</si>
  <si>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</si>
  <si>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</si>
  <si>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</si>
  <si>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</si>
  <si>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</si>
  <si>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</si>
  <si>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</si>
  <si>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</si>
  <si>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</si>
  <si>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</si>
  <si>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</si>
  <si>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</si>
  <si>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</si>
  <si>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</si>
  <si>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</si>
  <si>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</si>
  <si>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</si>
  <si>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</si>
  <si>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</si>
  <si>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</si>
  <si>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</si>
  <si>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</si>
  <si>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</si>
  <si>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</si>
  <si>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</si>
  <si>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</si>
  <si>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</si>
  <si>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</si>
  <si>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</si>
  <si>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</si>
  <si>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</si>
  <si>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</si>
  <si>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</si>
  <si>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</si>
  <si>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</si>
  <si>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</si>
  <si>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</si>
  <si>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</si>
  <si>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</si>
  <si>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</si>
  <si>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</si>
  <si>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</si>
  <si>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</si>
  <si>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</si>
  <si>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</si>
  <si>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</si>
  <si>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</si>
  <si>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</si>
  <si>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</si>
  <si>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</si>
  <si>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</si>
  <si>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</si>
  <si>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</si>
  <si>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</si>
  <si>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</si>
  <si>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</si>
  <si>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</si>
  <si>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</si>
  <si>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</si>
  <si>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</si>
  <si>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</si>
  <si>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</si>
  <si>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</si>
  <si>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</si>
  <si>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</si>
  <si>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</si>
  <si>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</si>
  <si>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</si>
  <si>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</si>
  <si>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</si>
  <si>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</si>
  <si>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</si>
  <si>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</si>
  <si>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</si>
  <si>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</si>
  <si>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</si>
  <si>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</si>
  <si>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</si>
  <si>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</si>
  <si>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</si>
  <si>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</si>
  <si>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</si>
  <si>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</si>
  <si>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</si>
  <si>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</si>
  <si>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</si>
  <si>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</si>
  <si>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</si>
  <si>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</si>
  <si>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</si>
  <si>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</si>
  <si>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</si>
  <si>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</si>
  <si>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</si>
  <si>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</si>
  <si>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</si>
  <si>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</si>
  <si>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</si>
  <si>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</si>
  <si>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</si>
  <si>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</si>
  <si>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</si>
  <si>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</si>
  <si>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</si>
  <si>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</si>
  <si>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</si>
  <si>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</si>
  <si>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</si>
  <si>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</si>
  <si>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</si>
  <si>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</si>
  <si>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</si>
  <si>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</si>
  <si>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</si>
  <si>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</si>
  <si>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</si>
  <si>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</si>
  <si>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</si>
  <si>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</si>
  <si>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</si>
  <si>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</si>
  <si>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</si>
  <si>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</si>
  <si>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</si>
  <si>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</si>
  <si>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</si>
  <si>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</si>
  <si>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</si>
  <si>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</si>
  <si>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</si>
  <si>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</si>
  <si>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</si>
  <si>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</si>
  <si>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</si>
  <si>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</si>
  <si>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</si>
  <si>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</si>
  <si>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</si>
  <si>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</si>
  <si>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</si>
  <si>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</si>
  <si>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</si>
  <si>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</si>
  <si>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</si>
  <si>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</si>
  <si>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</si>
  <si>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</si>
  <si>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</si>
  <si>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</si>
  <si>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</si>
  <si>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</si>
  <si>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</si>
  <si>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</si>
  <si>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</si>
  <si>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</si>
  <si>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</si>
  <si>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</si>
  <si>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</si>
  <si>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</si>
  <si>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</si>
  <si>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</si>
  <si>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</si>
  <si>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</si>
  <si>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</si>
  <si>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</si>
  <si>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</si>
  <si>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</si>
  <si>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</si>
  <si>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</si>
  <si>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</si>
  <si>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</si>
  <si>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</si>
  <si>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</si>
  <si>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</si>
  <si>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</si>
  <si>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</si>
  <si>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</si>
  <si>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</si>
  <si>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</si>
  <si>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</si>
  <si>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</si>
  <si>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</si>
  <si>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</si>
  <si>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</si>
  <si>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</si>
  <si>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</si>
  <si>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</si>
  <si>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</si>
  <si>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</si>
  <si>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</si>
  <si>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</si>
  <si>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</si>
  <si>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</si>
  <si>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</si>
  <si>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</si>
  <si>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</si>
  <si>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</si>
  <si>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</si>
  <si>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</si>
  <si>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</si>
  <si>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</si>
  <si>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</si>
  <si>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</si>
  <si>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</si>
  <si>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</si>
  <si>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</si>
  <si>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</si>
  <si>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</si>
  <si>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</si>
  <si>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</si>
  <si>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</si>
  <si>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</si>
  <si>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</si>
  <si>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</si>
  <si>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</si>
  <si>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</si>
  <si>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</si>
  <si>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</si>
  <si>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</si>
  <si>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</si>
  <si>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</si>
  <si>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</si>
  <si>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</si>
  <si>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</si>
  <si>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</si>
  <si>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</si>
  <si>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</si>
  <si>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</si>
  <si>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</si>
  <si>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</si>
  <si>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</si>
  <si>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</si>
  <si>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</si>
  <si>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</si>
  <si>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</si>
  <si>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</si>
  <si>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</si>
  <si>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</si>
  <si>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</si>
  <si>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</si>
  <si>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</si>
  <si>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</si>
  <si>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</si>
  <si>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</si>
  <si>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</si>
  <si>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</si>
  <si>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</si>
  <si>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</si>
  <si>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</si>
  <si>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</si>
  <si>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</si>
  <si>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</si>
  <si>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</si>
  <si>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</si>
  <si>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</si>
  <si>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</si>
  <si>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</si>
  <si>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</si>
  <si>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</si>
  <si>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</si>
  <si>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</si>
  <si>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</si>
  <si>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</si>
  <si>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</si>
  <si>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</si>
  <si>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</si>
  <si>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</si>
  <si>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</si>
  <si>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</si>
  <si>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</si>
  <si>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</si>
  <si>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</si>
  <si>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</si>
  <si>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</si>
  <si>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</si>
  <si>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</si>
  <si>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</si>
  <si>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</si>
  <si>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</si>
  <si>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</si>
  <si>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</si>
  <si>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</si>
  <si>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</si>
  <si>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</si>
  <si>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</si>
  <si>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</si>
  <si>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</si>
  <si>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</si>
  <si>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</si>
  <si>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</si>
  <si>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</si>
  <si>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</si>
  <si>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</si>
  <si>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</si>
  <si>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</si>
  <si>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</si>
  <si>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</si>
  <si>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</si>
  <si>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</si>
  <si>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</si>
  <si>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</si>
  <si>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</si>
  <si>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</si>
  <si>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</si>
  <si>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</si>
  <si>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</si>
  <si>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</si>
  <si>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</si>
  <si>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</si>
  <si>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</si>
  <si>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</si>
  <si>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</si>
  <si>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</si>
  <si>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</si>
  <si>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</si>
  <si>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</si>
  <si>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</si>
  <si>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</si>
  <si>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</si>
  <si>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</si>
  <si>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</si>
  <si>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</si>
  <si>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</si>
  <si>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</si>
  <si>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</si>
  <si>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</si>
  <si>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</si>
  <si>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</si>
  <si>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</si>
  <si>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</si>
  <si>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</si>
  <si>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</si>
  <si>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</si>
  <si>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</si>
  <si>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</si>
  <si>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</si>
  <si>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</si>
  <si>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</si>
  <si>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</si>
  <si>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</si>
  <si>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</si>
  <si>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</si>
  <si>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</si>
  <si>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</si>
  <si>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</si>
  <si>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</si>
  <si>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</si>
  <si>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</si>
  <si>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</si>
  <si>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</si>
  <si>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</si>
  <si>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</si>
  <si>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</si>
  <si>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</si>
  <si>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</si>
  <si>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</si>
  <si>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</si>
  <si>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</si>
  <si>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</si>
  <si>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</si>
  <si>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</si>
  <si>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</si>
  <si>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</si>
  <si>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</si>
  <si>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</si>
  <si>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</si>
  <si>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</si>
  <si>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</si>
  <si>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</si>
  <si>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</si>
  <si>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</si>
  <si>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</si>
  <si>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</si>
  <si>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</si>
  <si>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</si>
  <si>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</si>
  <si>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</si>
  <si>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</si>
  <si>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</si>
  <si>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</si>
  <si>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</si>
  <si>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</si>
  <si>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</si>
  <si>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</si>
  <si>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</si>
  <si>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</si>
  <si>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</si>
  <si>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</si>
  <si>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</si>
  <si>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</si>
  <si>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</si>
  <si>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</si>
  <si>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</si>
  <si>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</si>
  <si>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</si>
  <si>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</si>
  <si>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</si>
  <si>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</si>
  <si>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</si>
  <si>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</si>
  <si>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</si>
  <si>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</si>
  <si>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</si>
  <si>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</si>
  <si>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</si>
  <si>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</si>
  <si>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</si>
  <si>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</si>
  <si>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</si>
  <si>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</si>
  <si>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</si>
  <si>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</si>
  <si>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</si>
  <si>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</si>
  <si>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</si>
  <si>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</si>
  <si>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</si>
  <si>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</si>
  <si>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</si>
  <si>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</si>
  <si>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</si>
  <si>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</si>
  <si>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</si>
  <si>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</si>
  <si>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</si>
  <si>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</si>
  <si>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</si>
  <si>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</si>
  <si>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</si>
  <si>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</si>
  <si>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</si>
  <si>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</si>
  <si>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</si>
  <si>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</si>
  <si>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</si>
  <si>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</si>
  <si>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</si>
  <si>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</si>
  <si>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</si>
  <si>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</si>
  <si>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</si>
  <si>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</si>
  <si>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</si>
  <si>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</si>
  <si>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</si>
  <si>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</si>
  <si>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</si>
  <si>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</si>
  <si>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</si>
  <si>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</si>
  <si>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</si>
  <si>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</si>
  <si>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</si>
  <si>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</si>
  <si>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</si>
  <si>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</si>
  <si>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</si>
  <si>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</si>
  <si>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</si>
  <si>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</si>
  <si>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</si>
  <si>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</si>
  <si>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</si>
  <si>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</si>
  <si>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</si>
  <si>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</si>
  <si>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</si>
  <si>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</si>
  <si>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</si>
  <si>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</si>
  <si>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</si>
  <si>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</si>
  <si>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</si>
  <si>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</si>
  <si>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</si>
  <si>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</si>
  <si>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</si>
  <si>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</si>
  <si>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</si>
  <si>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</si>
  <si>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</si>
  <si>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</si>
  <si>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</si>
  <si>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</si>
  <si>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</si>
  <si>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</si>
  <si>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</si>
  <si>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</si>
  <si>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</si>
  <si>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</si>
  <si>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</si>
  <si>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</si>
  <si>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</si>
  <si>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</si>
  <si>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</si>
  <si>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</si>
  <si>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</si>
  <si>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</si>
  <si>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</si>
  <si>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</si>
  <si>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</si>
  <si>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</si>
  <si>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</si>
  <si>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</si>
  <si>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</si>
  <si>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</si>
  <si>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</si>
  <si>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</si>
  <si>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</si>
  <si>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</si>
  <si>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</si>
  <si>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</si>
  <si>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</si>
  <si>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</si>
  <si>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</si>
  <si>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</si>
  <si>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</si>
  <si>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</si>
  <si>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</si>
  <si>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</si>
  <si>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</si>
  <si>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</si>
  <si>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</si>
  <si>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</si>
  <si>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</si>
  <si>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</si>
  <si>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</si>
  <si>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</si>
  <si>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</si>
  <si>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</si>
  <si>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</si>
  <si>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</si>
  <si>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</si>
  <si>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</si>
  <si>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</si>
  <si>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</si>
  <si>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</si>
  <si>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</si>
  <si>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</si>
  <si>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</si>
  <si>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</si>
  <si>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</si>
  <si>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</si>
  <si>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</si>
  <si>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</si>
  <si>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</si>
  <si>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</si>
  <si>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</si>
  <si>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</si>
  <si>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</si>
  <si>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</si>
  <si>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</si>
  <si>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</si>
  <si>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</si>
  <si>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</si>
  <si>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</si>
  <si>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</si>
  <si>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</si>
  <si>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</si>
  <si>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</si>
  <si>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</si>
  <si>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</si>
  <si>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</si>
  <si>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</si>
  <si>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</si>
  <si>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</si>
  <si>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</si>
  <si>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</si>
  <si>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</si>
  <si>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</si>
  <si>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</si>
  <si>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</si>
  <si>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</si>
  <si>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</si>
  <si>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</si>
  <si>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</si>
  <si>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</si>
  <si>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</si>
  <si>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</si>
  <si>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</si>
  <si>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</si>
  <si>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</si>
  <si>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</si>
  <si>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</si>
  <si>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</si>
  <si>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</si>
  <si>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</si>
  <si>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</si>
  <si>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</si>
  <si>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</si>
  <si>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</si>
  <si>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</si>
  <si>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</si>
  <si>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</si>
  <si>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</si>
  <si>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</si>
  <si>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</si>
  <si>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</si>
  <si>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</si>
  <si>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</si>
  <si>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</si>
  <si>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</si>
  <si>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</si>
  <si>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</si>
  <si>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</si>
  <si>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</si>
  <si>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</si>
  <si>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</si>
  <si>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</si>
  <si>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</si>
  <si>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</si>
  <si>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</si>
  <si>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</si>
  <si>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</si>
  <si>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</si>
  <si>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</si>
  <si>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</si>
  <si>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</si>
  <si>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</si>
  <si>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</si>
  <si>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</si>
  <si>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</si>
  <si>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</si>
  <si>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</si>
  <si>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</si>
  <si>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</si>
  <si>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</si>
  <si>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</si>
  <si>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</si>
  <si>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</si>
  <si>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</si>
  <si>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</si>
  <si>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</si>
  <si>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</si>
  <si>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</si>
  <si>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</si>
  <si>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</si>
  <si>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</si>
  <si>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</si>
  <si>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</si>
  <si>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</si>
  <si>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</si>
  <si>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</si>
  <si>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</si>
  <si>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</si>
  <si>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</si>
  <si>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</si>
  <si>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</si>
  <si>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</si>
  <si>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</si>
  <si>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</si>
  <si>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</si>
  <si>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</si>
  <si>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</si>
  <si>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</si>
  <si>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</si>
  <si>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</si>
  <si>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</si>
  <si>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</si>
  <si>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</si>
  <si>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</si>
  <si>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</si>
  <si>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</si>
  <si>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</si>
  <si>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</si>
  <si>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</si>
  <si>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</si>
  <si>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</si>
  <si>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</si>
  <si>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</si>
  <si>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</si>
  <si>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</si>
  <si>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</si>
  <si>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</si>
  <si>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</si>
  <si>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</si>
  <si>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</si>
  <si>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</si>
  <si>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</si>
  <si>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</si>
  <si>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</si>
  <si>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</si>
  <si>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</si>
  <si>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</si>
  <si>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</si>
  <si>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</si>
  <si>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</si>
  <si>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</si>
  <si>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</si>
  <si>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</si>
  <si>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</si>
  <si>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</si>
  <si>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</si>
  <si>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</si>
  <si>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</si>
  <si>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</si>
  <si>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</si>
  <si>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</si>
  <si>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</si>
  <si>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</si>
  <si>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</si>
  <si>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</si>
  <si>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</si>
  <si>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</si>
  <si>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</si>
  <si>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</si>
  <si>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</si>
  <si>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</si>
  <si>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</si>
  <si>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</si>
  <si>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</si>
  <si>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</si>
  <si>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</si>
  <si>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</si>
  <si>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</si>
  <si>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</si>
  <si>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</si>
  <si>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</si>
  <si>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</si>
  <si>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</si>
  <si>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</si>
  <si>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</si>
  <si>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</si>
  <si>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</si>
  <si>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</si>
  <si>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</si>
  <si>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</si>
  <si>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</si>
  <si>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</si>
  <si>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</si>
  <si>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</si>
  <si>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</si>
  <si>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</si>
  <si>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</si>
  <si>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</si>
  <si>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</si>
  <si>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</si>
  <si>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</si>
  <si>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</si>
  <si>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</si>
  <si>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</si>
  <si>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</si>
  <si>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</si>
  <si>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</si>
  <si>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</si>
  <si>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</si>
  <si>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</si>
  <si>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</si>
  <si>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</si>
  <si>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</si>
  <si>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</si>
  <si>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</si>
  <si>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</si>
  <si>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</si>
  <si>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</si>
  <si>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</si>
  <si>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</si>
  <si>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</si>
  <si>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</si>
  <si>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</si>
  <si>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</si>
  <si>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</si>
  <si>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</si>
  <si>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</si>
  <si>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</si>
  <si>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</si>
  <si>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</si>
  <si>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</si>
  <si>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</si>
  <si>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</si>
  <si>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</si>
  <si>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</si>
  <si>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</si>
  <si>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</si>
  <si>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</si>
  <si>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</si>
  <si>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</si>
  <si>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</si>
  <si>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</si>
  <si>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</si>
  <si>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</si>
  <si>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</si>
  <si>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</si>
  <si>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</si>
  <si>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</si>
  <si>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</si>
  <si>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</si>
  <si>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</si>
  <si>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</si>
  <si>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</si>
  <si>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</si>
  <si>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</si>
  <si>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</si>
  <si>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</si>
  <si>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</si>
  <si>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</si>
  <si>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</si>
  <si>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</si>
  <si>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</si>
  <si>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</si>
  <si>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</si>
  <si>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</si>
  <si>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</si>
  <si>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</si>
  <si>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</si>
  <si>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</si>
  <si>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</si>
  <si>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</si>
  <si>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</si>
  <si>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</si>
  <si>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</si>
  <si>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</si>
  <si>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</si>
  <si>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</si>
  <si>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</si>
  <si>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</si>
  <si>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</si>
  <si>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</si>
  <si>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</si>
  <si>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</si>
  <si>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</si>
  <si>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</si>
  <si>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</si>
  <si>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</si>
  <si>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</si>
  <si>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</si>
  <si>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</si>
  <si>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</si>
  <si>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</si>
  <si>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</si>
  <si>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</si>
  <si>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</si>
  <si>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</si>
  <si>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</si>
  <si>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</si>
  <si>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</si>
  <si>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</si>
  <si>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</si>
  <si>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</si>
  <si>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</si>
  <si>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</si>
  <si>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</si>
  <si>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</si>
  <si>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</si>
  <si>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</si>
  <si>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</si>
  <si>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</si>
  <si>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</si>
  <si>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</si>
  <si>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</si>
  <si>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</si>
  <si>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</si>
  <si>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</si>
  <si>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</si>
  <si>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</si>
  <si>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</si>
  <si>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</si>
  <si>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</si>
  <si>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</si>
  <si>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</si>
  <si>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</si>
  <si>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</si>
  <si>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</si>
  <si>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</si>
  <si>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</si>
  <si>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</si>
  <si>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</si>
  <si>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</si>
  <si>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</si>
  <si>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</si>
  <si>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</si>
  <si>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</si>
  <si>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</si>
  <si>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</si>
  <si>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</si>
  <si>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</si>
  <si>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</si>
  <si>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</si>
  <si>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</si>
  <si>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</si>
  <si>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</si>
  <si>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</si>
  <si>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</si>
  <si>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</si>
  <si>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</si>
  <si>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</si>
  <si>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</si>
  <si>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</si>
  <si>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</si>
  <si>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</si>
  <si>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</si>
  <si>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</si>
  <si>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</si>
  <si>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</si>
  <si>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</si>
  <si>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</si>
  <si>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</si>
  <si>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</si>
  <si>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</si>
  <si>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</si>
  <si>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</si>
  <si>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</si>
  <si>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</si>
  <si>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</si>
  <si>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</si>
  <si>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</si>
  <si>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</si>
  <si>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</si>
  <si>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</si>
  <si>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</si>
  <si>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</si>
  <si>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</si>
  <si>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</si>
  <si>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</si>
  <si>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</si>
  <si>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</si>
  <si>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</si>
  <si>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</si>
  <si>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</si>
  <si>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</si>
  <si>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</si>
  <si>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</si>
  <si>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</si>
  <si>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</si>
  <si>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</si>
  <si>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</si>
  <si>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</si>
  <si>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</si>
  <si>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</si>
  <si>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</si>
  <si>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</si>
  <si>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</si>
  <si>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</si>
  <si>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</si>
  <si>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</si>
  <si>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</si>
  <si>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</si>
  <si>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</si>
  <si>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</si>
  <si>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</si>
  <si>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</si>
  <si>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</si>
  <si>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</si>
  <si>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</si>
  <si>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</si>
  <si>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</si>
  <si>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</si>
  <si>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</si>
  <si>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</si>
  <si>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</si>
  <si>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</si>
  <si>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</si>
  <si>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</si>
  <si>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</si>
  <si>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</si>
  <si>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</si>
  <si>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</si>
  <si>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</si>
  <si>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</si>
  <si>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</si>
  <si>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</si>
  <si>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</si>
  <si>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</si>
  <si>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</si>
  <si>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</si>
  <si>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</si>
  <si>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</si>
  <si>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</si>
  <si>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</si>
  <si>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</si>
  <si>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</si>
  <si>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</si>
  <si>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</si>
  <si>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</si>
  <si>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</si>
  <si>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</si>
  <si>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</si>
  <si>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</si>
  <si>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</si>
  <si>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</si>
  <si>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</si>
  <si>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</si>
  <si>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</si>
  <si>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</si>
  <si>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</si>
  <si>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</si>
  <si>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</si>
  <si>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</si>
  <si>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</si>
  <si>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</si>
  <si>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</si>
  <si>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</si>
  <si>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</si>
  <si>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</si>
  <si>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</si>
  <si>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</si>
  <si>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</si>
  <si>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</si>
  <si>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</si>
  <si>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</si>
  <si>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</si>
  <si>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</si>
  <si>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</si>
  <si>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</si>
  <si>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</si>
  <si>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</si>
  <si>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</si>
  <si>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</si>
  <si>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</si>
  <si>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</si>
  <si>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</si>
  <si>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</si>
  <si>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</si>
  <si>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</si>
  <si>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</si>
  <si>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</si>
  <si>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</si>
  <si>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</si>
  <si>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</si>
  <si>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</si>
  <si>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</si>
  <si>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</si>
  <si>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</si>
  <si>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</si>
  <si>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</si>
  <si>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</si>
  <si>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</si>
  <si>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</si>
  <si>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</si>
  <si>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</si>
  <si>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</si>
  <si>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</si>
  <si>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</si>
  <si>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</si>
  <si>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</si>
  <si>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</si>
  <si>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</si>
  <si>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</si>
  <si>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</si>
  <si>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</si>
  <si>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</si>
  <si>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</si>
  <si>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</si>
  <si>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</si>
  <si>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</si>
  <si>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</si>
  <si>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</si>
  <si>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</si>
  <si>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</si>
  <si>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</si>
  <si>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</si>
  <si>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</si>
  <si>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</si>
  <si>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</si>
  <si>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</si>
  <si>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</si>
  <si>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</si>
  <si>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</si>
  <si>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</si>
  <si>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</si>
  <si>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</si>
  <si>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</si>
  <si>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</si>
  <si>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</si>
  <si>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</si>
  <si>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</si>
  <si>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</si>
  <si>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</si>
  <si>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</si>
  <si>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</si>
  <si>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</si>
  <si>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</si>
  <si>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</si>
  <si>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</si>
  <si>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</si>
  <si>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</si>
  <si>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</si>
  <si>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</si>
  <si>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</si>
  <si>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</si>
  <si>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</si>
  <si>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</si>
  <si>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</si>
  <si>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</si>
  <si>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</si>
  <si>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</si>
  <si>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</si>
  <si>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</si>
  <si>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</si>
  <si>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</si>
  <si>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</si>
  <si>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</si>
  <si>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</si>
  <si>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</si>
  <si>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</si>
  <si>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</si>
  <si>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</si>
  <si>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</si>
  <si>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</si>
  <si>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</si>
  <si>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</si>
  <si>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</si>
  <si>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</si>
  <si>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</si>
  <si>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</si>
  <si>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</si>
  <si>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</si>
  <si>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</si>
  <si>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</si>
  <si>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</si>
  <si>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</si>
  <si>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</si>
  <si>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</si>
  <si>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</si>
  <si>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</si>
  <si>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</si>
  <si>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</si>
  <si>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</si>
  <si>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</si>
  <si>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</si>
  <si>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</si>
  <si>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</si>
  <si>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</si>
  <si>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</si>
  <si>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</si>
  <si>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</si>
  <si>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</si>
  <si>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</si>
  <si>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</si>
  <si>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</si>
  <si>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</si>
  <si>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</si>
  <si>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</si>
  <si>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</si>
  <si>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</si>
  <si>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</si>
  <si>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</si>
  <si>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</si>
  <si>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</si>
  <si>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</si>
  <si>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</si>
  <si>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</si>
  <si>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</si>
  <si>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</si>
  <si>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</si>
  <si>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</si>
  <si>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</si>
  <si>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</si>
  <si>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</si>
  <si>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</si>
  <si>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</si>
  <si>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</si>
  <si>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</si>
  <si>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</si>
  <si>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</si>
  <si>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</si>
  <si>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</si>
  <si>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</si>
  <si>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</si>
  <si>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</si>
  <si>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</si>
  <si>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</si>
  <si>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</si>
  <si>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</si>
  <si>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</si>
  <si>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</si>
  <si>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</si>
  <si>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</si>
  <si>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</si>
  <si>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</si>
  <si>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</si>
  <si>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</si>
  <si>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</si>
  <si>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</si>
  <si>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</si>
  <si>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</si>
  <si>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</si>
  <si>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</si>
  <si>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</si>
  <si>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</si>
  <si>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</si>
  <si>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</si>
  <si>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</si>
  <si>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</si>
  <si>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</si>
  <si>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</si>
  <si>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</si>
  <si>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</si>
  <si>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</si>
  <si>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</si>
  <si>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</si>
  <si>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</si>
  <si>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</si>
  <si>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</si>
  <si>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</si>
  <si>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</si>
  <si>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</si>
  <si>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</si>
  <si>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</si>
  <si>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</si>
  <si>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</si>
  <si>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</si>
  <si>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</si>
  <si>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</si>
  <si>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</si>
  <si>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</si>
  <si>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</si>
  <si>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</si>
  <si>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</si>
  <si>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</si>
  <si>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</si>
  <si>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</si>
  <si>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</si>
  <si>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</si>
  <si>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</si>
  <si>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</si>
  <si>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</si>
  <si>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</si>
  <si>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</si>
  <si>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</si>
  <si>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</si>
  <si>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</si>
  <si>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</si>
  <si>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</si>
  <si>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</si>
  <si>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</si>
  <si>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</si>
  <si>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</si>
  <si>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</si>
  <si>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</si>
  <si>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</si>
  <si>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</si>
  <si>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</si>
  <si>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</si>
  <si>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</si>
  <si>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</si>
  <si>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</si>
  <si>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</si>
  <si>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</si>
  <si>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</si>
  <si>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</si>
  <si>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</si>
  <si>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</si>
  <si>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</si>
  <si>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</si>
  <si>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</si>
  <si>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</si>
  <si>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</si>
  <si>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</si>
  <si>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</si>
  <si>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</si>
  <si>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</si>
  <si>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</si>
  <si>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</si>
  <si>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</si>
  <si>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</si>
  <si>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</si>
  <si>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</si>
  <si>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</si>
  <si>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</si>
  <si>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</si>
  <si>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</si>
  <si>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</si>
  <si>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</si>
  <si>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</si>
  <si>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</si>
  <si>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</si>
  <si>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</si>
  <si>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</si>
  <si>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</si>
  <si>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</si>
  <si>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</si>
  <si>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</si>
  <si>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</si>
  <si>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</si>
  <si>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</si>
  <si>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</si>
  <si>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</si>
  <si>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</si>
  <si>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</si>
  <si>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</si>
  <si>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</si>
  <si>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</si>
  <si>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</si>
  <si>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</si>
  <si>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</si>
  <si>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</si>
  <si>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</si>
  <si>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</si>
  <si>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</si>
  <si>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</si>
  <si>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</si>
  <si>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</si>
  <si>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</si>
  <si>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</si>
  <si>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</si>
  <si>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</si>
  <si>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</si>
  <si>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</si>
  <si>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</si>
  <si>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</si>
  <si>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</si>
  <si>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</si>
  <si>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</si>
  <si>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</si>
  <si>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</si>
  <si>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</si>
  <si>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</si>
  <si>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</si>
  <si>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</si>
  <si>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</si>
  <si>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</si>
  <si>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</si>
  <si>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</si>
  <si>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</si>
  <si>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</si>
  <si>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</si>
  <si>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</si>
  <si>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</si>
  <si>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</si>
  <si>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</si>
  <si>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</si>
  <si>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</si>
  <si>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</si>
  <si>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</si>
  <si>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</si>
  <si>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</si>
  <si>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</si>
  <si>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</si>
  <si>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</si>
  <si>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</si>
  <si>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</si>
  <si>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</si>
  <si>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</si>
  <si>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</si>
  <si>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</si>
  <si>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</si>
  <si>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</si>
  <si>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</si>
  <si>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</si>
  <si>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</si>
  <si>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</si>
  <si>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</si>
  <si>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</si>
  <si>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</si>
  <si>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</si>
  <si>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</si>
  <si>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</si>
  <si>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</si>
  <si>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</si>
  <si>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</si>
  <si>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</si>
  <si>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</si>
  <si>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</si>
  <si>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</si>
  <si>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</si>
  <si>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</si>
  <si>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</si>
  <si>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</si>
  <si>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</si>
  <si>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</si>
  <si>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</si>
  <si>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</si>
  <si>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</si>
  <si>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</si>
  <si>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</si>
  <si>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</si>
  <si>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</si>
  <si>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</si>
  <si>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</si>
  <si>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</si>
  <si>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</si>
  <si>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</si>
  <si>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</si>
  <si>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</si>
  <si>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</si>
  <si>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</si>
  <si>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</si>
  <si>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</si>
  <si>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</si>
  <si>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</si>
  <si>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</si>
  <si>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</si>
  <si>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</si>
  <si>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</si>
  <si>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</si>
  <si>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</si>
  <si>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</si>
  <si>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</si>
  <si>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</si>
  <si>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</si>
  <si>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</si>
  <si>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</si>
  <si>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</si>
  <si>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</si>
  <si>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</si>
  <si>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</si>
  <si>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</si>
  <si>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</si>
  <si>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</si>
  <si>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</si>
  <si>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</si>
  <si>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</si>
  <si>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</si>
  <si>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</si>
  <si>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</si>
  <si>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</si>
  <si>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</si>
  <si>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</si>
  <si>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</si>
  <si>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</si>
  <si>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</si>
  <si>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</si>
  <si>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</si>
  <si>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</si>
  <si>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</si>
  <si>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</si>
  <si>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</si>
  <si>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</si>
  <si>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</si>
  <si>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</si>
  <si>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</si>
  <si>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</si>
  <si>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</si>
  <si>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</si>
  <si>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</si>
  <si>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</si>
  <si>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</si>
  <si>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</si>
  <si>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</si>
  <si>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</si>
  <si>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</si>
  <si>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</si>
  <si>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</si>
  <si>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</si>
  <si>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</si>
  <si>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</si>
  <si>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</si>
  <si>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</si>
  <si>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</si>
  <si>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</si>
  <si>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</si>
  <si>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</si>
  <si>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</si>
  <si>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</si>
  <si>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</si>
  <si>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</si>
  <si>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</si>
  <si>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</si>
  <si>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</si>
  <si>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</si>
  <si>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</si>
  <si>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</si>
  <si>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</si>
  <si>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</si>
  <si>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</si>
  <si>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</si>
  <si>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</si>
  <si>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</si>
  <si>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</si>
  <si>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</si>
  <si>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</si>
  <si>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</si>
  <si>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</si>
  <si>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</si>
  <si>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</si>
  <si>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</si>
  <si>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</si>
  <si>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</si>
  <si>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</si>
  <si>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</si>
  <si>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</si>
  <si>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</si>
  <si>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</si>
  <si>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</si>
  <si>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</si>
  <si>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</si>
  <si>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</si>
  <si>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</si>
  <si>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</si>
  <si>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</si>
  <si>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</si>
  <si>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</si>
  <si>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</si>
  <si>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</si>
  <si>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</si>
  <si>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</si>
  <si>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</si>
  <si>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</si>
  <si>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</si>
  <si>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</si>
  <si>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</si>
  <si>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</si>
  <si>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</si>
  <si>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</si>
  <si>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</si>
  <si>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</si>
  <si>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</si>
  <si>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</si>
  <si>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</si>
  <si>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</si>
  <si>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</si>
  <si>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</si>
  <si>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</si>
  <si>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</si>
  <si>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</si>
  <si>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</si>
  <si>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</si>
  <si>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</si>
  <si>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</si>
  <si>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</si>
  <si>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</si>
  <si>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</si>
  <si>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</si>
  <si>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</si>
  <si>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</si>
  <si>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</si>
  <si>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</si>
  <si>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</si>
  <si>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</si>
  <si>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</si>
  <si>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</si>
  <si>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</si>
  <si>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</si>
  <si>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</si>
  <si>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</si>
  <si>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</si>
  <si>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</si>
  <si>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</si>
  <si>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</si>
  <si>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</si>
  <si>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</si>
  <si>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</si>
  <si>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</si>
  <si>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</si>
  <si>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</si>
  <si>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</si>
  <si>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</si>
  <si>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</si>
  <si>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</si>
  <si>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</si>
  <si>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</si>
  <si>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</si>
  <si>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</si>
  <si>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</si>
  <si>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</si>
  <si>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</si>
  <si>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</si>
  <si>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</si>
  <si>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</si>
  <si>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</si>
  <si>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</si>
  <si>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</si>
  <si>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</si>
  <si>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</si>
  <si>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</si>
  <si>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</si>
  <si>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</si>
  <si>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</si>
  <si>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</si>
  <si>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</si>
  <si>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</si>
  <si>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</si>
  <si>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</si>
  <si>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</si>
  <si>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</si>
  <si>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</si>
  <si>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</si>
  <si>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</si>
  <si>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</si>
  <si>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</si>
  <si>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</si>
  <si>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</si>
  <si>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</si>
  <si>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</si>
  <si>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</si>
  <si>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</si>
  <si>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</si>
  <si>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</si>
  <si>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</si>
  <si>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</si>
  <si>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</si>
  <si>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</si>
  <si>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</si>
  <si>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</si>
  <si>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</si>
  <si>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</si>
  <si>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</si>
  <si>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</si>
  <si>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</si>
  <si>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</si>
  <si>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</si>
  <si>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</si>
  <si>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</si>
  <si>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</si>
  <si>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</si>
  <si>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</si>
  <si>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</si>
  <si>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</si>
  <si>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</si>
  <si>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</si>
  <si>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</si>
  <si>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</si>
  <si>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</si>
  <si>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</si>
  <si>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</si>
  <si>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</si>
  <si>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</si>
  <si>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</si>
  <si>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</si>
  <si>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</si>
  <si>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</si>
  <si>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</si>
  <si>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</si>
  <si>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</si>
  <si>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</si>
  <si>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</si>
  <si>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</si>
  <si>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</si>
  <si>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</si>
  <si>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</si>
  <si>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</si>
  <si>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</si>
  <si>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</si>
  <si>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</si>
  <si>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</si>
  <si>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</si>
  <si>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</si>
  <si>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</si>
  <si>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</si>
  <si>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</si>
  <si>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</si>
  <si>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</si>
  <si>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</si>
  <si>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</si>
  <si>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</si>
  <si>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</si>
  <si>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</si>
  <si>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</si>
  <si>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</si>
  <si>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</si>
  <si>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</si>
  <si>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</si>
  <si>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</si>
  <si>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</si>
  <si>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</si>
  <si>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</si>
  <si>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</si>
  <si>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</si>
  <si>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</si>
  <si>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</si>
  <si>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</si>
  <si>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</si>
  <si>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</si>
  <si>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</si>
  <si>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</si>
  <si>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</si>
  <si>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</si>
  <si>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</si>
  <si>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</si>
  <si>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</si>
  <si>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</si>
  <si>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</si>
  <si>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</si>
  <si>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</si>
  <si>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</si>
  <si>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</si>
  <si>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</si>
  <si>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</si>
  <si>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</si>
  <si>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</si>
  <si>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</si>
  <si>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</si>
  <si>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</si>
  <si>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</si>
  <si>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</si>
  <si>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</si>
  <si>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</si>
  <si>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</si>
  <si>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</si>
  <si>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</si>
  <si>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</si>
  <si>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</si>
  <si>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</si>
  <si>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</si>
  <si>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</si>
  <si>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</si>
  <si>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</si>
  <si>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</si>
  <si>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</si>
  <si>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</si>
  <si>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</si>
  <si>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</si>
  <si>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</si>
  <si>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</si>
  <si>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</si>
  <si>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</si>
  <si>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</si>
  <si>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</si>
  <si>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</si>
  <si>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</si>
  <si>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</si>
  <si>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</si>
  <si>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</si>
  <si>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</si>
  <si>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</si>
  <si>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</si>
  <si>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</si>
  <si>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</si>
  <si>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</si>
  <si>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</si>
  <si>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</si>
  <si>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</si>
  <si>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</si>
  <si>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</si>
  <si>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</si>
  <si>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</si>
  <si>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</si>
  <si>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</si>
  <si>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</si>
  <si>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</si>
  <si>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</si>
  <si>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</si>
  <si>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</si>
  <si>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</si>
  <si>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</si>
  <si>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</si>
  <si>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</si>
  <si>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</si>
  <si>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</si>
  <si>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</si>
  <si>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</si>
  <si>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</si>
  <si>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</si>
  <si>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</si>
  <si>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</si>
  <si>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</si>
  <si>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</si>
  <si>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</si>
  <si>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</si>
  <si>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</si>
  <si>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</si>
  <si>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</si>
  <si>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</si>
  <si>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</si>
  <si>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</si>
  <si>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</si>
  <si>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</si>
  <si>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</si>
  <si>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</si>
  <si>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</si>
  <si>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</si>
  <si>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</si>
  <si>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</si>
  <si>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</si>
  <si>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</si>
  <si>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</si>
  <si>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</si>
  <si>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</si>
  <si>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</si>
  <si>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</si>
  <si>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</si>
  <si>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</si>
  <si>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</si>
  <si>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</si>
  <si>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</si>
  <si>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</si>
  <si>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</si>
  <si>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</si>
  <si>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</si>
  <si>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</si>
  <si>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</si>
  <si>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</si>
  <si>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</si>
  <si>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</si>
  <si>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</si>
  <si>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</si>
  <si>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</si>
  <si>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</si>
  <si>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</si>
  <si>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</si>
  <si>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</si>
  <si>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</si>
  <si>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</si>
  <si>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</si>
  <si>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</si>
  <si>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</si>
  <si>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</si>
  <si>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</si>
  <si>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</si>
  <si>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</si>
  <si>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</si>
  <si>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</si>
  <si>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</si>
  <si>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</si>
  <si>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</si>
  <si>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</si>
  <si>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</si>
  <si>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</si>
  <si>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</si>
  <si>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</si>
  <si>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</si>
  <si>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</si>
  <si>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</si>
  <si>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</si>
  <si>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</si>
  <si>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</si>
  <si>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</si>
  <si>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</si>
  <si>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</si>
  <si>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</si>
  <si>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</si>
  <si>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</si>
  <si>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</si>
  <si>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</si>
  <si>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</si>
  <si>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</si>
  <si>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</si>
  <si>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</si>
  <si>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</si>
  <si>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</si>
  <si>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</si>
  <si>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</si>
  <si>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</si>
  <si>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</si>
  <si>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</si>
  <si>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</si>
  <si>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</si>
  <si>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</si>
  <si>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</si>
  <si>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</si>
  <si>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</si>
  <si>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</si>
  <si>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</si>
  <si>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</si>
  <si>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</si>
  <si>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</si>
  <si>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</si>
  <si>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</si>
  <si>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</si>
  <si>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</si>
  <si>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</si>
  <si>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</si>
  <si>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</si>
  <si>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</si>
  <si>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</si>
  <si>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</si>
  <si>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</si>
  <si>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</si>
  <si>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</si>
  <si>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</si>
  <si>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</si>
  <si>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</si>
  <si>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</si>
  <si>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</si>
  <si>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</si>
  <si>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</si>
  <si>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</si>
  <si>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</si>
  <si>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</si>
  <si>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</si>
  <si>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</si>
  <si>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</si>
  <si>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</si>
  <si>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</si>
  <si>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</si>
  <si>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</si>
  <si>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</si>
  <si>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</si>
  <si>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</si>
  <si>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</si>
  <si>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</si>
  <si>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</si>
  <si>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</si>
  <si>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</si>
  <si>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</si>
  <si>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</si>
  <si>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</si>
  <si>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</si>
  <si>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</si>
  <si>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</si>
  <si>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</si>
  <si>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</si>
  <si>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</si>
  <si>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</si>
  <si>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</si>
  <si>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</si>
  <si>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</si>
  <si>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</si>
  <si>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</si>
  <si>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</si>
  <si>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</si>
  <si>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</si>
  <si>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</si>
  <si>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</si>
  <si>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</si>
  <si>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</si>
  <si>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</si>
  <si>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</si>
  <si>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</si>
  <si>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</si>
  <si>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</si>
  <si>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</si>
  <si>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</si>
  <si>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</si>
  <si>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</si>
  <si>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</si>
  <si>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</si>
  <si>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</si>
  <si>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</si>
  <si>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</si>
  <si>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</si>
  <si>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</si>
  <si>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</si>
  <si>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</si>
  <si>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</si>
  <si>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</si>
  <si>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</si>
  <si>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</si>
  <si>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</si>
  <si>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</si>
  <si>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</si>
  <si>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</si>
  <si>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</si>
  <si>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</si>
  <si>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</si>
  <si>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</si>
  <si>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</si>
  <si>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</si>
  <si>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</si>
  <si>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</si>
  <si>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</si>
  <si>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</si>
  <si>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</si>
  <si>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</si>
  <si>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</si>
  <si>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</si>
  <si>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</si>
  <si>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</si>
  <si>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</si>
  <si>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</si>
  <si>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</si>
  <si>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</si>
  <si>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</si>
  <si>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</si>
  <si>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</si>
  <si>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</si>
  <si>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</si>
  <si>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</si>
  <si>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</si>
  <si>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</si>
  <si>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</si>
  <si>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</si>
  <si>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</si>
  <si>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</si>
  <si>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</si>
  <si>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</si>
  <si>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</si>
  <si>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</si>
  <si>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</si>
  <si>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</si>
  <si>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</si>
  <si>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</si>
  <si>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</si>
  <si>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</si>
  <si>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</si>
  <si>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</si>
  <si>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</si>
  <si>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</si>
  <si>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</si>
  <si>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</si>
  <si>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</si>
  <si>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</si>
  <si>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</si>
  <si>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</si>
  <si>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</si>
  <si>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</si>
  <si>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</si>
  <si>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</si>
  <si>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</si>
  <si>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</si>
  <si>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</si>
  <si>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</si>
  <si>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</si>
  <si>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</si>
  <si>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</si>
  <si>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</si>
  <si>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</si>
  <si>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</si>
  <si>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</si>
  <si>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</si>
  <si>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</si>
  <si>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</si>
  <si>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</si>
  <si>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</si>
  <si>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</si>
  <si>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</si>
  <si>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</si>
  <si>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</si>
  <si>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</si>
  <si>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</si>
  <si>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</si>
  <si>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</si>
  <si>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</si>
  <si>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</si>
  <si>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</si>
  <si>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</si>
  <si>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</si>
  <si>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</si>
  <si>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</si>
  <si>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</si>
  <si>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</si>
  <si>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</si>
  <si>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</si>
  <si>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</si>
  <si>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</si>
  <si>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</si>
  <si>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</si>
  <si>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</si>
  <si>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</si>
  <si>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</si>
  <si>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</si>
  <si>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</si>
  <si>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</si>
  <si>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</si>
  <si>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</si>
  <si>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</si>
  <si>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</si>
  <si>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</si>
  <si>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</si>
  <si>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</si>
  <si>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</si>
  <si>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</si>
  <si>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</si>
  <si>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</si>
  <si>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</si>
  <si>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</si>
  <si>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</si>
  <si>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</si>
  <si>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</si>
  <si>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</si>
  <si>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</si>
  <si>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</si>
  <si>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</si>
  <si>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</si>
  <si>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</si>
  <si>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</si>
  <si>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</si>
  <si>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</si>
  <si>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</si>
  <si>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</si>
  <si>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</si>
  <si>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</si>
  <si>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</si>
  <si>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</si>
  <si>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</si>
  <si>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</si>
  <si>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</si>
  <si>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</si>
  <si>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</si>
  <si>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</si>
  <si>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</si>
  <si>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</si>
  <si>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</si>
  <si>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</si>
  <si>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</si>
  <si>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</si>
  <si>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</si>
  <si>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</si>
  <si>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</si>
  <si>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</si>
  <si>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</si>
  <si>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</si>
  <si>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</si>
  <si>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</si>
  <si>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</si>
  <si>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</si>
  <si>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</si>
  <si>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</si>
  <si>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</si>
  <si>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</si>
  <si>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</si>
  <si>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</si>
  <si>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</si>
  <si>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</si>
  <si>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</si>
  <si>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</si>
  <si>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</si>
  <si>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</si>
  <si>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</si>
  <si>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</si>
  <si>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</si>
  <si>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</si>
  <si>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</si>
  <si>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</si>
  <si>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</si>
  <si>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</si>
  <si>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</si>
  <si>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</si>
  <si>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</si>
  <si>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</si>
  <si>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</si>
  <si>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</si>
  <si>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</si>
  <si>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</si>
  <si>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</si>
  <si>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</si>
  <si>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</si>
  <si>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</si>
  <si>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</si>
  <si>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</si>
  <si>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</si>
  <si>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</si>
  <si>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</si>
  <si>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</si>
  <si>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</si>
  <si>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</si>
  <si>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</si>
  <si>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</si>
  <si>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</si>
  <si>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</si>
  <si>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</si>
  <si>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</si>
  <si>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</si>
  <si>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</si>
  <si>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</si>
  <si>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</si>
  <si>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</si>
  <si>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</si>
  <si>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</si>
  <si>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</si>
  <si>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</si>
  <si>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</si>
  <si>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</si>
  <si>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</si>
  <si>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</si>
  <si>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</si>
  <si>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</si>
  <si>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</si>
  <si>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</si>
  <si>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</si>
  <si>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</si>
  <si>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</si>
  <si>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</si>
  <si>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</si>
  <si>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</si>
  <si>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</si>
  <si>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</si>
  <si>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</si>
  <si>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</si>
  <si>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</si>
  <si>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</si>
  <si>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</si>
  <si>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</si>
  <si>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</si>
  <si>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</si>
  <si>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</si>
  <si>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</si>
  <si>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</si>
  <si>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</si>
  <si>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</si>
  <si>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</si>
  <si>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</si>
  <si>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</si>
  <si>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</si>
  <si>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</si>
  <si>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</si>
  <si>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</si>
  <si>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</si>
  <si>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</si>
  <si>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</si>
  <si>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</si>
  <si>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</si>
  <si>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</si>
  <si>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</si>
  <si>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</si>
  <si>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</si>
  <si>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</si>
  <si>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</si>
  <si>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</si>
  <si>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</si>
  <si>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</si>
  <si>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</si>
  <si>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</si>
  <si>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</si>
  <si>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</si>
  <si>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</si>
  <si>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</si>
  <si>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</si>
  <si>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</si>
  <si>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</si>
  <si>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</si>
  <si>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</si>
  <si>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</si>
  <si>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</si>
  <si>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</si>
  <si>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</si>
  <si>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</si>
  <si>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</si>
  <si>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</si>
  <si>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</si>
  <si>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</si>
  <si>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</si>
  <si>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</si>
  <si>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</si>
  <si>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</si>
  <si>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</si>
  <si>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</si>
  <si>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</si>
  <si>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</si>
  <si>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</si>
  <si>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</si>
  <si>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</si>
  <si>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</si>
  <si>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</si>
  <si>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</si>
  <si>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</si>
  <si>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</si>
  <si>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</si>
  <si>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</si>
  <si>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</si>
  <si>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</si>
  <si>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</si>
  <si>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</si>
  <si>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</si>
  <si>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</si>
  <si>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</si>
  <si>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</si>
  <si>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</si>
  <si>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</si>
  <si>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</si>
  <si>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</si>
  <si>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</si>
  <si>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</si>
  <si>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</si>
  <si>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</si>
  <si>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</si>
  <si>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</si>
  <si>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</si>
  <si>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</si>
  <si>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</si>
  <si>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</si>
  <si>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</si>
  <si>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</si>
  <si>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</si>
  <si>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</si>
  <si>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</si>
  <si>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</si>
  <si>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</si>
  <si>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</si>
  <si>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</si>
  <si>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</si>
  <si>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</si>
  <si>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</si>
  <si>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</si>
  <si>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</si>
  <si>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</si>
  <si>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</si>
  <si>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</si>
  <si>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</si>
  <si>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</si>
  <si>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</si>
  <si>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</si>
  <si>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</si>
  <si>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</si>
  <si>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</si>
  <si>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</si>
  <si>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</si>
  <si>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</si>
  <si>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</si>
  <si>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</si>
  <si>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</si>
  <si>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</si>
  <si>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</si>
  <si>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</si>
  <si>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</si>
  <si>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</si>
  <si>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</si>
  <si>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</si>
  <si>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</si>
  <si>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</si>
  <si>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</si>
  <si>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</si>
  <si>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</si>
  <si>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</si>
  <si>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</si>
  <si>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</si>
  <si>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</si>
  <si>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</si>
  <si>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</si>
  <si>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</si>
  <si>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</si>
  <si>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</si>
  <si>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</si>
  <si>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</si>
  <si>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</si>
  <si>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</si>
  <si>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</si>
  <si>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</si>
  <si>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</si>
  <si>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</si>
  <si>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</si>
  <si>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</si>
  <si>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</si>
  <si>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</si>
  <si>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</si>
  <si>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</si>
  <si>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</si>
  <si>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</si>
  <si>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</si>
  <si>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</si>
  <si>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</si>
  <si>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</si>
  <si>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</si>
  <si>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</si>
  <si>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</si>
  <si>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</si>
  <si>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</si>
  <si>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</si>
  <si>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</si>
  <si>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</si>
  <si>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</si>
  <si>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</si>
  <si>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</si>
  <si>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</si>
  <si>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</si>
  <si>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</si>
  <si>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</si>
  <si>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</si>
  <si>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</si>
  <si>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</si>
  <si>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</si>
  <si>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</si>
  <si>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</si>
  <si>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</si>
  <si>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</si>
  <si>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</si>
  <si>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</si>
  <si>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</si>
  <si>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</si>
  <si>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</si>
  <si>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</si>
  <si>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</si>
  <si>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</si>
  <si>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</si>
  <si>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</si>
  <si>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</si>
  <si>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</si>
  <si>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</si>
  <si>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</si>
  <si>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</si>
  <si>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</si>
  <si>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</si>
  <si>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</si>
  <si>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</si>
  <si>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</si>
  <si>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</si>
  <si>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</si>
  <si>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</si>
  <si>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</si>
  <si>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</si>
  <si>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</si>
  <si>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</si>
  <si>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</si>
  <si>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</si>
  <si>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</si>
  <si>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</si>
  <si>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</si>
  <si>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</si>
  <si>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</si>
  <si>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</si>
  <si>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</si>
  <si>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</si>
  <si>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</si>
  <si>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</si>
  <si>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</si>
  <si>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</si>
  <si>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</si>
  <si>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</si>
  <si>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</si>
  <si>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</si>
  <si>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</si>
  <si>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</si>
  <si>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</si>
  <si>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</si>
  <si>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</si>
  <si>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</si>
  <si>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</si>
  <si>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</si>
  <si>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</si>
  <si>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</si>
  <si>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</si>
  <si>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</si>
  <si>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</si>
  <si>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</si>
  <si>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</si>
  <si>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</si>
  <si>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</si>
  <si>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</si>
  <si>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</si>
  <si>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</si>
  <si>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</si>
  <si>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</si>
  <si>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</si>
  <si>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</si>
  <si>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</si>
  <si>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</si>
  <si>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</si>
  <si>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</si>
  <si>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</si>
  <si>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</si>
  <si>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</si>
  <si>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</si>
  <si>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</si>
  <si>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</si>
  <si>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</si>
  <si>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</si>
  <si>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</si>
  <si>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</si>
  <si>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</si>
  <si>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</si>
  <si>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</si>
  <si>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</si>
  <si>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</si>
  <si>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</si>
  <si>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</si>
  <si>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</si>
  <si>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</si>
  <si>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</si>
  <si>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</si>
  <si>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</si>
  <si>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</si>
  <si>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</si>
  <si>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</si>
  <si>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</si>
  <si>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</si>
  <si>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</si>
  <si>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</si>
  <si>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</si>
  <si>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</si>
  <si>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</si>
  <si>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</si>
  <si>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</si>
  <si>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</si>
  <si>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</si>
  <si>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</si>
  <si>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</si>
  <si>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</si>
  <si>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</si>
  <si>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</si>
  <si>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</si>
  <si>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</si>
  <si>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</si>
  <si>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</si>
  <si>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</si>
  <si>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</si>
  <si>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</si>
  <si>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</si>
  <si>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</si>
  <si>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</si>
  <si>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</si>
  <si>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</si>
  <si>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</si>
  <si>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</si>
  <si>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</si>
  <si>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</si>
  <si>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</si>
  <si>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</si>
  <si>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</si>
  <si>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</si>
  <si>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</si>
  <si>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</si>
  <si>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</si>
  <si>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</si>
  <si>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</si>
  <si>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</si>
  <si>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</si>
  <si>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</si>
  <si>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</si>
  <si>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</si>
  <si>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</si>
  <si>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</si>
  <si>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</si>
  <si>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</si>
  <si>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</si>
  <si>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</si>
  <si>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</si>
  <si>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</si>
  <si>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</si>
  <si>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</si>
  <si>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</si>
  <si>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</si>
  <si>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</si>
  <si>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</si>
  <si>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</si>
  <si>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</si>
  <si>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</si>
  <si>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</si>
  <si>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</si>
  <si>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</si>
  <si>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</si>
  <si>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</si>
  <si>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</si>
  <si>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</si>
  <si>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</si>
  <si>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</si>
  <si>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</si>
  <si>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</si>
  <si>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</si>
  <si>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</si>
  <si>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</si>
  <si>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</si>
  <si>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</si>
  <si>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</si>
  <si>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</si>
  <si>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</si>
  <si>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</si>
  <si>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</si>
  <si>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</si>
  <si>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</si>
  <si>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</si>
  <si>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</si>
  <si>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</si>
  <si>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</si>
  <si>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</si>
  <si>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</si>
  <si>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</si>
  <si>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</si>
  <si>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</si>
  <si>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</si>
  <si>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</si>
  <si>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</si>
  <si>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</si>
  <si>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</si>
  <si>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</si>
  <si>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</si>
  <si>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</si>
  <si>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</si>
  <si>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</si>
  <si>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</si>
  <si>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</si>
  <si>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</si>
  <si>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</si>
  <si>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</si>
  <si>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</si>
  <si>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</si>
  <si>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</si>
  <si>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</si>
  <si>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</si>
  <si>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</si>
  <si>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</si>
  <si>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</si>
  <si>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</si>
  <si>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</si>
  <si>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</si>
  <si>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</si>
  <si>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</si>
  <si>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</si>
  <si>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</si>
  <si>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</si>
  <si>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</si>
  <si>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</si>
  <si>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</si>
  <si>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</si>
  <si>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</si>
  <si>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</si>
  <si>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</si>
  <si>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</si>
  <si>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</si>
  <si>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</si>
  <si>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</si>
  <si>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</si>
  <si>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</si>
  <si>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</si>
  <si>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</si>
  <si>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</si>
  <si>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</si>
  <si>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</si>
  <si>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</si>
  <si>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</si>
  <si>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</si>
  <si>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</si>
  <si>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</si>
  <si>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</si>
  <si>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</si>
  <si>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</si>
  <si>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</si>
  <si>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</si>
  <si>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</si>
  <si>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</si>
  <si>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</si>
  <si>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</si>
  <si>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</si>
  <si>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</si>
  <si>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</si>
  <si>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</si>
  <si>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</si>
  <si>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</si>
  <si>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</si>
  <si>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</si>
  <si>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</si>
  <si>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</si>
  <si>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</si>
  <si>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</si>
  <si>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</si>
  <si>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</si>
  <si>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</si>
  <si>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</si>
  <si>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</si>
  <si>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</si>
  <si>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</si>
  <si>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</si>
  <si>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</si>
  <si>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</si>
  <si>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</si>
  <si>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</si>
  <si>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</si>
  <si>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</si>
  <si>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</si>
  <si>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</si>
  <si>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</si>
  <si>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</si>
  <si>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</si>
  <si>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</si>
  <si>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</si>
  <si>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</si>
  <si>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</si>
  <si>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</si>
  <si>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</si>
  <si>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</si>
  <si>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</si>
  <si>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</si>
  <si>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</si>
  <si>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</si>
  <si>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</si>
  <si>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</si>
  <si>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</si>
  <si>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</si>
  <si>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</si>
  <si>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</si>
  <si>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</si>
  <si>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</si>
  <si>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</si>
  <si>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</si>
  <si>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</si>
  <si>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</si>
  <si>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</si>
  <si>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</si>
  <si>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</si>
  <si>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</si>
  <si>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</si>
  <si>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</si>
  <si>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</si>
  <si>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</si>
  <si>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</si>
  <si>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</si>
  <si>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</si>
  <si>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</si>
  <si>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</si>
  <si>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</si>
  <si>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</si>
  <si>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</si>
  <si>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</si>
  <si>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</si>
  <si>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</si>
  <si>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</si>
  <si>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</si>
  <si>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</si>
  <si>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</si>
  <si>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</si>
  <si>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</si>
  <si>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</si>
  <si>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</si>
  <si>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</si>
  <si>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</si>
  <si>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</si>
  <si>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</si>
  <si>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</si>
  <si>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</si>
  <si>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</si>
  <si>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</si>
  <si>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</si>
  <si>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</si>
  <si>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</si>
  <si>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</si>
  <si>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</si>
  <si>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</si>
  <si>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</si>
  <si>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</si>
  <si>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</si>
  <si>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</si>
  <si>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</si>
  <si>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</si>
  <si>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</si>
  <si>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</si>
  <si>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</si>
  <si>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</si>
  <si>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</si>
  <si>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</si>
  <si>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</si>
  <si>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</si>
  <si>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</si>
  <si>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</si>
  <si>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</si>
  <si>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</si>
  <si>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</si>
  <si>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</si>
  <si>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</si>
  <si>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</si>
  <si>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</si>
  <si>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</si>
  <si>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</si>
  <si>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</si>
  <si>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</si>
  <si>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</si>
  <si>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</si>
  <si>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</si>
  <si>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</si>
  <si>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</si>
  <si>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</si>
  <si>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</si>
  <si>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</si>
  <si>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</si>
  <si>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</si>
  <si>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</si>
  <si>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</si>
  <si>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</si>
  <si>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</si>
  <si>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</si>
  <si>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</si>
  <si>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</si>
  <si>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</si>
  <si>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</si>
  <si>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</si>
  <si>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</si>
  <si>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</si>
  <si>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</si>
  <si>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</si>
  <si>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</si>
  <si>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</si>
  <si>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</si>
  <si>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</si>
  <si>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</si>
  <si>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</si>
  <si>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</si>
  <si>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</si>
  <si>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</si>
  <si>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</si>
  <si>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</si>
  <si>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</si>
  <si>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</si>
  <si>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</si>
  <si>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</si>
  <si>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</si>
  <si>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</si>
  <si>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</si>
  <si>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</si>
  <si>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</si>
  <si>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</si>
  <si>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</si>
  <si>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</si>
  <si>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</si>
  <si>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</si>
  <si>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</si>
  <si>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</si>
  <si>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</si>
  <si>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</si>
  <si>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</si>
  <si>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</si>
  <si>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</si>
  <si>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</si>
  <si>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</si>
  <si>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</si>
  <si>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</si>
  <si>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</si>
  <si>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</si>
  <si>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</si>
  <si>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</si>
  <si>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</si>
  <si>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</si>
  <si>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</si>
  <si>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</si>
  <si>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</si>
  <si>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</si>
  <si>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</si>
  <si>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</si>
  <si>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</si>
  <si>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</si>
  <si>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</si>
  <si>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</si>
  <si>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</si>
  <si>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</si>
  <si>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</si>
  <si>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</si>
  <si>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</si>
  <si>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</si>
  <si>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</si>
  <si>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</si>
  <si>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</si>
  <si>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</si>
  <si>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</si>
  <si>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</si>
  <si>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</si>
  <si>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</si>
  <si>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</si>
  <si>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</si>
  <si>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</si>
  <si>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</si>
  <si>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</si>
  <si>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</si>
  <si>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</si>
  <si>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</si>
  <si>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</si>
  <si>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</si>
  <si>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</si>
  <si>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</si>
  <si>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</si>
  <si>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</si>
  <si>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</si>
  <si>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</si>
  <si>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</si>
  <si>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</si>
  <si>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</si>
  <si>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</si>
  <si>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</si>
  <si>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</si>
  <si>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</si>
  <si>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</si>
  <si>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</si>
  <si>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</si>
  <si>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</si>
  <si>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</si>
  <si>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</si>
  <si>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</si>
  <si>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</si>
  <si>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</si>
  <si>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</si>
  <si>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</si>
  <si>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</si>
  <si>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</si>
  <si>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</si>
  <si>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</si>
  <si>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</si>
  <si>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</si>
  <si>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</si>
  <si>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</si>
  <si>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</si>
  <si>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</si>
  <si>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</si>
  <si>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</si>
  <si>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</si>
  <si>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</si>
  <si>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</si>
  <si>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</si>
  <si>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</si>
  <si>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</si>
  <si>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</si>
  <si>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</si>
  <si>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</si>
  <si>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</si>
  <si>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</si>
  <si>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</si>
  <si>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</si>
  <si>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</si>
  <si>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</si>
  <si>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</si>
  <si>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</si>
  <si>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</si>
  <si>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</si>
  <si>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</si>
  <si>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</si>
  <si>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</si>
  <si>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</si>
  <si>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</si>
  <si>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</si>
  <si>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</si>
  <si>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</si>
  <si>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</si>
  <si>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</si>
  <si>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</si>
  <si>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</si>
  <si>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</si>
  <si>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</si>
  <si>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</si>
  <si>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</si>
  <si>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</si>
  <si>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</si>
  <si>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</si>
  <si>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</si>
  <si>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</si>
  <si>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</si>
  <si>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</si>
  <si>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</si>
  <si>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</si>
  <si>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</si>
  <si>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</si>
  <si>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</si>
  <si>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</si>
  <si>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</si>
  <si>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</si>
  <si>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</si>
  <si>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</si>
  <si>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</si>
  <si>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</si>
  <si>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</si>
  <si>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</si>
  <si>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</si>
  <si>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</si>
  <si>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</si>
  <si>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</si>
  <si>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</si>
  <si>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</si>
  <si>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</si>
  <si>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</si>
  <si>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</si>
  <si>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</si>
  <si>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</si>
  <si>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</si>
  <si>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</si>
  <si>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</si>
  <si>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</si>
  <si>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</si>
  <si>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</si>
  <si>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</si>
  <si>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</si>
  <si>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</si>
  <si>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</si>
  <si>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</si>
  <si>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</si>
  <si>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</si>
  <si>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</si>
  <si>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</si>
  <si>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</si>
  <si>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</si>
  <si>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</si>
  <si>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</si>
  <si>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</si>
  <si>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</si>
  <si>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</si>
  <si>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</si>
  <si>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</si>
  <si>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</si>
  <si>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</si>
  <si>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</si>
  <si>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</si>
  <si>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</si>
  <si>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</si>
  <si>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</si>
  <si>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</si>
  <si>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</si>
  <si>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</si>
  <si>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</si>
  <si>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</si>
  <si>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</si>
  <si>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</si>
  <si>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</si>
  <si>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</si>
  <si>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</si>
  <si>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</si>
  <si>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</si>
  <si>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</si>
  <si>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</si>
  <si>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</si>
  <si>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</si>
  <si>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</si>
  <si>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</si>
  <si>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</si>
  <si>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</si>
  <si>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</si>
  <si>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</si>
  <si>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</si>
  <si>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</si>
  <si>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</si>
  <si>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</si>
  <si>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</si>
  <si>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</si>
  <si>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</si>
  <si>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</si>
  <si>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</si>
  <si>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</si>
  <si>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</si>
  <si>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</si>
  <si>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</si>
  <si>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</si>
  <si>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</si>
  <si>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</si>
  <si>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</si>
  <si>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</si>
  <si>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</si>
  <si>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</si>
  <si>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</si>
  <si>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</si>
  <si>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</si>
  <si>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</si>
  <si>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</si>
  <si>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</si>
  <si>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</si>
  <si>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</si>
  <si>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</si>
  <si>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</si>
  <si>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</si>
  <si>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</si>
  <si>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</si>
  <si>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</si>
  <si>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</si>
  <si>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</si>
  <si>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</si>
  <si>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</si>
  <si>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</si>
  <si>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</si>
  <si>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</si>
  <si>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</si>
  <si>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</si>
  <si>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</si>
  <si>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</si>
  <si>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</si>
  <si>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</si>
  <si>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</si>
  <si>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</si>
  <si>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</si>
  <si>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</si>
  <si>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</si>
  <si>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</si>
  <si>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</si>
  <si>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</si>
  <si>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</si>
  <si>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</si>
  <si>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</si>
  <si>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</si>
  <si>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</si>
  <si>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</si>
  <si>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</si>
  <si>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</si>
  <si>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</si>
  <si>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</si>
  <si>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</si>
  <si>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</si>
  <si>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</si>
  <si>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</si>
  <si>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</si>
  <si>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</si>
  <si>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</si>
  <si>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</si>
  <si>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</si>
  <si>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</si>
  <si>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</si>
  <si>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</si>
  <si>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</si>
  <si>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</si>
  <si>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</si>
  <si>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</si>
  <si>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</si>
  <si>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</si>
  <si>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</si>
  <si>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</si>
  <si>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</si>
  <si>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</si>
  <si>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</si>
  <si>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</si>
  <si>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</si>
  <si>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</si>
  <si>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</si>
  <si>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</si>
  <si>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</si>
  <si>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</si>
  <si>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</si>
  <si>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</si>
  <si>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</si>
  <si>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</si>
  <si>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</si>
  <si>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</si>
  <si>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</si>
  <si>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</si>
  <si>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</si>
  <si>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</si>
  <si>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</si>
  <si>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</si>
  <si>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</si>
  <si>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</si>
  <si>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</si>
  <si>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</si>
  <si>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</si>
  <si>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</si>
  <si>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</si>
  <si>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</si>
  <si>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</si>
  <si>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</si>
  <si>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</si>
  <si>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</si>
  <si>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</si>
  <si>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</si>
  <si>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</si>
  <si>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</si>
  <si>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</si>
  <si>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</si>
  <si>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</si>
  <si>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</si>
  <si>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</si>
  <si>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</si>
  <si>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</si>
  <si>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</si>
  <si>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</si>
  <si>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</si>
  <si>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</si>
  <si>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</si>
  <si>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</si>
  <si>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</si>
  <si>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</si>
  <si>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</si>
  <si>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</si>
  <si>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</si>
  <si>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</si>
  <si>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</si>
  <si>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</si>
  <si>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</si>
  <si>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</si>
  <si>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</si>
  <si>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</si>
  <si>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</si>
  <si>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</si>
  <si>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</si>
  <si>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</si>
  <si>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</si>
  <si>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</si>
  <si>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</si>
  <si>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</si>
  <si>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</si>
  <si>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</si>
  <si>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</si>
  <si>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</si>
  <si>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</si>
  <si>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</si>
  <si>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</si>
  <si>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</si>
  <si>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</si>
  <si>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</si>
  <si>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</si>
  <si>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</si>
  <si>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</si>
  <si>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</si>
  <si>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</si>
  <si>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</si>
  <si>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</si>
  <si>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</si>
  <si>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</si>
  <si>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</si>
  <si>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</si>
  <si>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</si>
  <si>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</si>
  <si>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</si>
  <si>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</si>
  <si>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</si>
  <si>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</si>
  <si>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</si>
  <si>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</si>
  <si>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</si>
  <si>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</si>
  <si>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</si>
  <si>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</si>
  <si>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</si>
  <si>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</si>
  <si>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</si>
  <si>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</si>
  <si>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</si>
  <si>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</si>
  <si>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</si>
  <si>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</si>
  <si>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</si>
  <si>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</si>
  <si>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</si>
  <si>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</si>
  <si>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</si>
  <si>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</si>
  <si>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</si>
  <si>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</si>
  <si>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</si>
  <si>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</si>
  <si>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</si>
  <si>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</si>
  <si>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</si>
  <si>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</si>
  <si>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</si>
  <si>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</si>
  <si>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</si>
  <si>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</si>
  <si>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</si>
  <si>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</si>
  <si>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</si>
  <si>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</si>
  <si>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</si>
  <si>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</si>
  <si>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</si>
  <si>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</si>
  <si>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</si>
  <si>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</si>
  <si>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</si>
  <si>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</si>
  <si>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</si>
  <si>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</si>
  <si>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</si>
  <si>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</si>
  <si>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</si>
  <si>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</si>
  <si>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</si>
  <si>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</si>
  <si>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</si>
  <si>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</si>
  <si>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</si>
  <si>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</si>
  <si>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</si>
  <si>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</si>
  <si>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</si>
  <si>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</si>
  <si>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</si>
  <si>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</si>
  <si>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</si>
  <si>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</si>
  <si>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</si>
  <si>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</si>
  <si>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</si>
  <si>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</si>
  <si>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</si>
  <si>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</si>
  <si>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</si>
  <si>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</si>
  <si>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</si>
  <si>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</si>
  <si>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</si>
  <si>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</si>
  <si>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</si>
  <si>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</si>
  <si>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</si>
  <si>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</si>
  <si>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</si>
  <si>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</si>
  <si>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</si>
  <si>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</si>
  <si>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</si>
  <si>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</si>
  <si>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</si>
  <si>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</si>
  <si>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</si>
  <si>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</si>
  <si>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</si>
  <si>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</si>
  <si>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</si>
  <si>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</si>
  <si>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</si>
  <si>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</si>
  <si>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</si>
  <si>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</si>
  <si>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</si>
  <si>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</si>
  <si>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</si>
  <si>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</si>
  <si>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</si>
  <si>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</si>
  <si>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</si>
  <si>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</si>
  <si>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</si>
  <si>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</si>
  <si>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</si>
  <si>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</si>
  <si>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</si>
  <si>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</si>
  <si>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</si>
  <si>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</si>
  <si>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</si>
  <si>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</si>
  <si>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</si>
  <si>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</si>
  <si>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</si>
  <si>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</si>
  <si>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</si>
  <si>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</si>
  <si>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</si>
  <si>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</si>
  <si>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</si>
  <si>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</si>
  <si>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</si>
  <si>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</si>
  <si>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</si>
  <si>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</si>
  <si>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</si>
  <si>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</si>
  <si>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</si>
  <si>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</si>
  <si>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</si>
  <si>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</si>
  <si>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</si>
  <si>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</si>
  <si>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</si>
  <si>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</si>
  <si>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</si>
  <si>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</si>
  <si>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</si>
  <si>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</si>
  <si>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</si>
  <si>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</si>
  <si>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</si>
  <si>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</si>
  <si>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</si>
  <si>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</si>
  <si>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</si>
  <si>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</si>
  <si>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</si>
  <si>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</si>
  <si>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</si>
  <si>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</si>
  <si>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</si>
  <si>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</si>
  <si>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</si>
  <si>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</si>
  <si>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</si>
  <si>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</si>
  <si>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</si>
  <si>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</si>
  <si>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</si>
  <si>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</si>
  <si>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</si>
  <si>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</si>
  <si>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</si>
  <si>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</si>
  <si>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</si>
  <si>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</si>
  <si>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</si>
  <si>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</si>
  <si>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</si>
  <si>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</si>
  <si>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</si>
  <si>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</si>
  <si>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</si>
  <si>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</si>
  <si>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</si>
  <si>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</si>
  <si>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</si>
  <si>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</si>
  <si>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</si>
  <si>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</si>
  <si>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</si>
  <si>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</si>
  <si>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</si>
  <si>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</si>
  <si>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</si>
  <si>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</si>
  <si>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</si>
  <si>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</si>
  <si>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</si>
  <si>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</si>
  <si>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</si>
  <si>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</si>
  <si>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</si>
  <si>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</si>
  <si>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</si>
  <si>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</si>
  <si>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</si>
  <si>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</si>
  <si>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</si>
  <si>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</si>
  <si>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</si>
  <si>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</si>
  <si>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</si>
  <si>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</si>
  <si>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</si>
  <si>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</si>
  <si>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</si>
  <si>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</si>
  <si>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</si>
  <si>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</si>
  <si>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</si>
  <si>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</si>
  <si>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</si>
  <si>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</si>
  <si>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</si>
  <si>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</si>
  <si>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</si>
  <si>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</si>
  <si>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</si>
  <si>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</si>
  <si>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</si>
  <si>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</si>
  <si>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</si>
  <si>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</si>
  <si>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</si>
  <si>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</si>
  <si>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</si>
  <si>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</si>
  <si>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</si>
  <si>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</si>
  <si>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</si>
  <si>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</si>
  <si>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</si>
  <si>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</si>
  <si>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</si>
  <si>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</si>
  <si>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</si>
  <si>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</si>
  <si>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</si>
  <si>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</si>
  <si>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</si>
  <si>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</si>
  <si>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</si>
  <si>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</si>
  <si>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</si>
  <si>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</si>
  <si>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</si>
  <si>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</si>
  <si>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</si>
  <si>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</si>
  <si>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</si>
  <si>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</si>
  <si>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</si>
  <si>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</si>
  <si>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</si>
  <si>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</si>
  <si>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</si>
  <si>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</si>
  <si>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</si>
  <si>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</si>
  <si>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</si>
  <si>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</si>
  <si>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</si>
  <si>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</si>
  <si>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</si>
  <si>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</si>
  <si>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</si>
  <si>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</si>
  <si>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</si>
  <si>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</si>
  <si>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</si>
  <si>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</si>
  <si>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</si>
  <si>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</si>
  <si>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</si>
  <si>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</si>
  <si>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</si>
  <si>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</si>
  <si>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</si>
  <si>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</si>
  <si>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</si>
  <si>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</si>
  <si>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</si>
  <si>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</si>
  <si>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</si>
  <si>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</si>
  <si>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</si>
  <si>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</si>
  <si>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</si>
  <si>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</si>
  <si>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</si>
  <si>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</si>
  <si>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</si>
  <si>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</si>
  <si>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</si>
  <si>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</si>
  <si>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</si>
  <si>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</si>
  <si>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</si>
  <si>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</si>
  <si>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</si>
  <si>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</si>
  <si>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</si>
  <si>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</si>
  <si>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</si>
  <si>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</si>
  <si>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</si>
  <si>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</si>
  <si>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</si>
  <si>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</si>
  <si>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</si>
  <si>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</si>
  <si>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</si>
  <si>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</si>
  <si>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</si>
  <si>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</si>
  <si>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</si>
  <si>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</si>
  <si>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</si>
  <si>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</si>
  <si>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</si>
  <si>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</si>
  <si>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</si>
  <si>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</si>
  <si>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</si>
  <si>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</si>
  <si>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</si>
  <si>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</si>
  <si>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</si>
  <si>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</si>
  <si>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</si>
  <si>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</si>
  <si>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</si>
  <si>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</si>
  <si>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</si>
  <si>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</si>
  <si>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</si>
  <si>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</si>
  <si>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</si>
  <si>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</si>
  <si>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</si>
  <si>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</si>
  <si>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</si>
  <si>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</si>
  <si>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</si>
  <si>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</si>
  <si>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</si>
  <si>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</si>
  <si>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</si>
  <si>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</si>
  <si>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</si>
  <si>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</si>
  <si>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</si>
  <si>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</si>
  <si>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</si>
  <si>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</si>
  <si>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</si>
  <si>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</si>
  <si>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</si>
  <si>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</si>
  <si>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</si>
  <si>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</si>
  <si>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</si>
  <si>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</si>
  <si>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</si>
  <si>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</si>
  <si>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</si>
  <si>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</si>
  <si>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</si>
  <si>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</si>
  <si>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</si>
  <si>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</si>
  <si>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</si>
  <si>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</si>
  <si>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</si>
  <si>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</si>
  <si>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</si>
  <si>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</si>
  <si>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</si>
  <si>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</si>
  <si>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</si>
  <si>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</si>
  <si>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</si>
  <si>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</si>
  <si>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</si>
  <si>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</si>
  <si>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</si>
  <si>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</si>
  <si>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</si>
  <si>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</si>
  <si>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</si>
  <si>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</si>
  <si>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</si>
  <si>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</si>
  <si>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</si>
  <si>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</si>
  <si>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</si>
  <si>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</si>
  <si>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</si>
  <si>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</si>
  <si>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</si>
  <si>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</si>
  <si>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</si>
  <si>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</si>
  <si>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</si>
  <si>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</si>
  <si>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</si>
  <si>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</si>
  <si>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</si>
  <si>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</si>
  <si>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</si>
  <si>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</si>
  <si>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</si>
  <si>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</si>
  <si>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</si>
  <si>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</si>
  <si>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</si>
  <si>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</si>
  <si>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</si>
  <si>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</si>
  <si>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</si>
  <si>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</si>
  <si>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</si>
  <si>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</si>
  <si>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</si>
  <si>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</si>
  <si>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</si>
  <si>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</si>
  <si>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</si>
  <si>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</si>
  <si>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</si>
  <si>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</si>
  <si>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</si>
  <si>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</si>
  <si>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</si>
  <si>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</si>
  <si>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</si>
  <si>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</si>
  <si>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</si>
  <si>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</si>
  <si>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</si>
  <si>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</si>
  <si>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</si>
  <si>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</si>
  <si>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</si>
  <si>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</si>
  <si>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</si>
  <si>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</si>
  <si>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</si>
  <si>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</si>
  <si>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</si>
  <si>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</si>
  <si>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</si>
  <si>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</si>
  <si>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</si>
  <si>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</si>
  <si>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</si>
  <si>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</si>
  <si>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</si>
  <si>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</si>
  <si>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</si>
  <si>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</si>
  <si>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</si>
  <si>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</si>
  <si>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</si>
  <si>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</si>
  <si>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</si>
  <si>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</si>
  <si>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</si>
  <si>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</si>
  <si>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</si>
  <si>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</si>
  <si>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</si>
  <si>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</si>
  <si>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</si>
  <si>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</si>
  <si>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</si>
  <si>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</si>
  <si>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</si>
  <si>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</si>
  <si>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</si>
  <si>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</si>
  <si>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</si>
  <si>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</si>
  <si>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</si>
  <si>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</si>
  <si>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</si>
  <si>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</si>
  <si>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</si>
  <si>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</si>
  <si>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</si>
  <si>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</si>
  <si>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</si>
  <si>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</si>
  <si>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</si>
  <si>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</si>
  <si>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</si>
  <si>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</si>
  <si>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</si>
  <si>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</si>
  <si>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</si>
  <si>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</si>
  <si>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</si>
  <si>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</si>
  <si>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</si>
  <si>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</si>
  <si>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</si>
  <si>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</si>
  <si>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</si>
  <si>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</si>
  <si>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</si>
  <si>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</si>
  <si>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</si>
  <si>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</si>
  <si>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</si>
  <si>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</si>
  <si>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</si>
  <si>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</si>
  <si>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</si>
  <si>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</si>
  <si>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</si>
  <si>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</si>
  <si>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</si>
  <si>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</si>
  <si>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</si>
  <si>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</si>
  <si>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</si>
  <si>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</si>
  <si>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</si>
  <si>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</si>
  <si>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</si>
  <si>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</si>
  <si>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</si>
  <si>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</si>
  <si>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</si>
  <si>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</si>
  <si>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</si>
  <si>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</si>
  <si>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</si>
  <si>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</si>
  <si>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</si>
  <si>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</si>
  <si>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</si>
  <si>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</si>
  <si>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</si>
  <si>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</si>
  <si>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</si>
  <si>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</si>
  <si>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</si>
  <si>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</si>
  <si>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</si>
  <si>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</si>
  <si>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</si>
  <si>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</si>
  <si>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</si>
  <si>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</si>
  <si>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</si>
  <si>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</si>
  <si>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</si>
  <si>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</si>
  <si>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</si>
  <si>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</si>
  <si>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</si>
  <si>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</si>
  <si>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</si>
  <si>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</si>
  <si>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</si>
  <si>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</si>
  <si>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</si>
  <si>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</si>
  <si>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</si>
  <si>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</si>
  <si>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</si>
  <si>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</si>
  <si>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</si>
  <si>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</si>
  <si>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</si>
  <si>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</si>
  <si>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</si>
  <si>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</si>
  <si>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</si>
  <si>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</si>
  <si>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</si>
  <si>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</si>
  <si>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</si>
  <si>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</si>
  <si>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</si>
  <si>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</si>
  <si>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</si>
  <si>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</si>
  <si>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</si>
  <si>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</si>
  <si>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</si>
  <si>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</si>
  <si>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</si>
  <si>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</si>
  <si>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</si>
  <si>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</si>
  <si>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</si>
  <si>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</si>
  <si>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</si>
  <si>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</si>
  <si>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</si>
  <si>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</si>
  <si>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</si>
  <si>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</si>
  <si>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</si>
  <si>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</si>
  <si>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</si>
  <si>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</si>
  <si>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</si>
  <si>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</si>
  <si>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</si>
  <si>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</si>
  <si>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</si>
  <si>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</si>
  <si>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</si>
  <si>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</si>
  <si>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</si>
  <si>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</si>
  <si>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</si>
  <si>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</si>
  <si>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</si>
  <si>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</si>
  <si>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</si>
  <si>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</si>
  <si>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</si>
  <si>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</si>
  <si>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</si>
  <si>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</si>
  <si>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</si>
  <si>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</si>
  <si>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</si>
  <si>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</si>
  <si>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</si>
  <si>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</si>
  <si>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</si>
  <si>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</si>
  <si>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</si>
  <si>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</si>
  <si>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</si>
  <si>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</si>
  <si>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</si>
  <si>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</si>
  <si>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</si>
  <si>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</si>
  <si>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</si>
  <si>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</si>
  <si>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</si>
  <si>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</si>
  <si>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</si>
  <si>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</si>
  <si>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</si>
  <si>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</si>
  <si>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</si>
  <si>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</si>
  <si>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</si>
  <si>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</si>
  <si>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</si>
  <si>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</si>
  <si>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</si>
  <si>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</si>
  <si>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</si>
  <si>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</si>
  <si>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</si>
  <si>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</si>
  <si>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</si>
  <si>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</si>
  <si>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</si>
  <si>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</si>
  <si>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</si>
  <si>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</si>
  <si>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</si>
  <si>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</si>
  <si>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</si>
  <si>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</si>
  <si>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</si>
  <si>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</si>
  <si>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</si>
  <si>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</si>
  <si>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</si>
  <si>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</si>
  <si>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</si>
  <si>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</si>
  <si>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</si>
  <si>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</si>
  <si>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</si>
  <si>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</si>
  <si>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</si>
  <si>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</si>
  <si>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</si>
  <si>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</si>
  <si>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</si>
  <si>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</si>
  <si>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</si>
  <si>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</si>
  <si>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</si>
  <si>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</si>
  <si>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</si>
  <si>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</si>
  <si>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</si>
  <si>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</si>
  <si>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</si>
  <si>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</si>
  <si>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</si>
  <si>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</si>
  <si>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</si>
  <si>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</si>
  <si>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</si>
  <si>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</si>
  <si>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</si>
  <si>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</si>
  <si>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</si>
  <si>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</si>
  <si>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</si>
  <si>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</si>
  <si>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</si>
  <si>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</si>
  <si>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</si>
  <si>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</si>
  <si>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</si>
  <si>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</si>
  <si>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</si>
  <si>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</si>
  <si>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</si>
  <si>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</si>
  <si>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</si>
  <si>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</si>
  <si>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</si>
  <si>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</si>
  <si>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</si>
  <si>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</si>
  <si>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</si>
  <si>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</si>
  <si>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</si>
  <si>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</si>
  <si>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</si>
  <si>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</si>
  <si>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</si>
  <si>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</si>
  <si>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</si>
  <si>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</si>
  <si>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</si>
  <si>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</si>
  <si>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</si>
  <si>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</si>
  <si>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</si>
  <si>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</si>
  <si>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</si>
  <si>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</si>
  <si>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</si>
  <si>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</si>
  <si>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</si>
  <si>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</si>
  <si>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</si>
  <si>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</si>
  <si>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</si>
  <si>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</si>
  <si>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</si>
  <si>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</si>
  <si>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</si>
  <si>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</si>
  <si>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</si>
  <si>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</si>
  <si>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</si>
  <si>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</si>
  <si>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</si>
  <si>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</si>
  <si>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</si>
  <si>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</si>
  <si>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</si>
  <si>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</si>
  <si>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</si>
  <si>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</si>
  <si>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</si>
  <si>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</si>
  <si>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</si>
  <si>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</si>
  <si>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</si>
  <si>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</si>
  <si>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</si>
  <si>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</si>
  <si>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</si>
  <si>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</si>
  <si>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</si>
  <si>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</si>
  <si>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</si>
  <si>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</si>
  <si>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</si>
  <si>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</si>
  <si>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</si>
  <si>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</si>
  <si>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</si>
  <si>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</si>
  <si>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</si>
  <si>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</si>
  <si>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</si>
  <si>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</si>
  <si>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</si>
  <si>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</si>
  <si>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</si>
  <si>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</si>
  <si>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</si>
  <si>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</si>
  <si>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</si>
  <si>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</si>
  <si>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</si>
  <si>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</si>
  <si>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</si>
  <si>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</si>
  <si>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</si>
  <si>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</si>
  <si>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</si>
  <si>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</si>
  <si>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</si>
  <si>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</si>
  <si>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</si>
  <si>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</si>
  <si>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</si>
  <si>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</si>
  <si>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</si>
  <si>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</si>
  <si>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</si>
  <si>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</si>
  <si>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</si>
  <si>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</si>
  <si>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</si>
  <si>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</si>
  <si>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</si>
  <si>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</si>
  <si>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</si>
  <si>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</si>
  <si>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</si>
  <si>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</si>
  <si>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</si>
  <si>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</si>
  <si>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</si>
  <si>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</si>
  <si>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</si>
  <si>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</si>
  <si>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</si>
  <si>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</si>
  <si>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</si>
  <si>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</si>
  <si>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</si>
  <si>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</si>
  <si>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</si>
  <si>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</si>
  <si>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</si>
  <si>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</si>
  <si>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</si>
  <si>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</si>
  <si>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</si>
  <si>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</si>
  <si>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</si>
  <si>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</si>
  <si>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</si>
  <si>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</si>
  <si>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</si>
  <si>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</si>
  <si>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</si>
  <si>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</si>
  <si>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</si>
  <si>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</si>
  <si>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</si>
  <si>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</si>
  <si>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</si>
  <si>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</si>
  <si>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</si>
  <si>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</si>
  <si>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</si>
  <si>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</si>
  <si>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</si>
  <si>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</si>
  <si>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</si>
  <si>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</si>
  <si>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</si>
  <si>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</si>
  <si>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</si>
  <si>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</si>
  <si>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</si>
  <si>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</si>
  <si>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</si>
  <si>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</si>
  <si>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</si>
  <si>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</si>
  <si>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</si>
  <si>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</si>
  <si>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</si>
  <si>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</si>
  <si>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</si>
  <si>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</si>
  <si>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</si>
  <si>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</si>
  <si>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</si>
  <si>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</si>
  <si>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</si>
  <si>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</si>
  <si>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</si>
  <si>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</si>
  <si>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</si>
  <si>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</si>
  <si>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</si>
  <si>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</si>
  <si>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</si>
  <si>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</si>
  <si>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</si>
  <si>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</si>
  <si>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</si>
  <si>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</si>
  <si>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</si>
  <si>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</si>
  <si>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</si>
  <si>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</si>
  <si>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</si>
  <si>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</si>
  <si>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</si>
  <si>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</si>
  <si>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</si>
  <si>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</si>
  <si>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</si>
  <si>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</si>
  <si>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</si>
  <si>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</si>
  <si>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</si>
  <si>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</si>
  <si>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</si>
  <si>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</si>
  <si>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</si>
  <si>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</si>
  <si>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</si>
  <si>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</si>
  <si>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</si>
  <si>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</si>
  <si>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</si>
  <si>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</si>
  <si>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</si>
  <si>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</si>
  <si>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</si>
  <si>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</si>
  <si>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</si>
  <si>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</si>
  <si>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</si>
  <si>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</si>
  <si>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</si>
  <si>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</si>
  <si>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</si>
  <si>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</si>
  <si>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</si>
  <si>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</si>
  <si>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</si>
  <si>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</si>
  <si>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</si>
  <si>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</si>
  <si>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</si>
  <si>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</si>
  <si>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</si>
  <si>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</si>
  <si>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</si>
  <si>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</si>
  <si>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</si>
  <si>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</si>
  <si>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</si>
  <si>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</si>
  <si>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</si>
  <si>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</si>
  <si>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</si>
  <si>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</si>
  <si>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</si>
  <si>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</si>
  <si>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</si>
  <si>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</si>
  <si>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</si>
  <si>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</si>
  <si>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</si>
  <si>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</si>
  <si>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</si>
  <si>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</si>
  <si>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</si>
  <si>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</si>
  <si>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</si>
  <si>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</si>
  <si>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</si>
  <si>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</si>
  <si>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</si>
  <si>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</si>
  <si>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</si>
  <si>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</si>
  <si>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</si>
  <si>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</si>
  <si>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</si>
  <si>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</si>
  <si>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</si>
  <si>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</si>
  <si>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</si>
  <si>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</si>
  <si>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</si>
  <si>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</si>
  <si>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</si>
  <si>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</si>
  <si>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</si>
  <si>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</si>
  <si>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</si>
  <si>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</si>
  <si>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</si>
  <si>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</si>
  <si>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</si>
  <si>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</si>
  <si>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</si>
  <si>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</si>
  <si>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</si>
  <si>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</si>
  <si>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</si>
  <si>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</si>
  <si>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</si>
  <si>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</si>
  <si>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</si>
  <si>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</si>
  <si>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</si>
  <si>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</si>
  <si>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</si>
  <si>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</si>
  <si>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</si>
  <si>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</si>
  <si>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</si>
  <si>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</si>
  <si>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</si>
  <si>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</si>
  <si>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</si>
  <si>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</si>
  <si>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</si>
  <si>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</si>
  <si>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</si>
  <si>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</si>
  <si>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</si>
  <si>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</si>
  <si>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</si>
  <si>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</si>
  <si>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</si>
  <si>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</si>
  <si>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</si>
  <si>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</si>
  <si>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</si>
  <si>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</si>
  <si>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</si>
  <si>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</si>
  <si>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</si>
  <si>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</si>
  <si>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</si>
  <si>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</si>
  <si>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</si>
  <si>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</si>
  <si>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</si>
  <si>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</si>
  <si>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</si>
  <si>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</si>
  <si>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</si>
  <si>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</si>
  <si>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</si>
  <si>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</si>
  <si>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</si>
  <si>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</si>
  <si>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</si>
  <si>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</si>
  <si>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</si>
  <si>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</si>
  <si>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</si>
  <si>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</si>
  <si>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</si>
  <si>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</si>
  <si>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</si>
  <si>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</si>
  <si>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</si>
  <si>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</si>
  <si>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</si>
  <si>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</si>
  <si>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</si>
  <si>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</si>
  <si>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</si>
  <si>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</si>
  <si>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</si>
  <si>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</si>
  <si>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</si>
  <si>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</si>
  <si>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</si>
  <si>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</si>
  <si>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</si>
  <si>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</si>
  <si>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</si>
  <si>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</si>
  <si>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</si>
  <si>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</si>
  <si>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</si>
  <si>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</si>
  <si>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</si>
  <si>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</si>
  <si>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</si>
  <si>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</si>
  <si>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</si>
  <si>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</si>
  <si>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</si>
  <si>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</si>
  <si>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</si>
  <si>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</si>
  <si>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</si>
  <si>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</si>
  <si>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</si>
  <si>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</si>
  <si>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</si>
  <si>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</si>
  <si>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</si>
  <si>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</si>
  <si>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</si>
  <si>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</si>
  <si>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</si>
  <si>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</si>
  <si>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</si>
  <si>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</si>
  <si>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</si>
  <si>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</si>
  <si>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</si>
  <si>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</si>
  <si>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</si>
  <si>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</si>
  <si>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</si>
  <si>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</si>
  <si>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</si>
  <si>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</si>
  <si>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</si>
  <si>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</si>
  <si>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</si>
  <si>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</si>
  <si>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</si>
  <si>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</si>
  <si>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</si>
  <si>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</si>
  <si>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</si>
  <si>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</si>
  <si>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</si>
  <si>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</si>
  <si>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</si>
  <si>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</si>
  <si>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</si>
  <si>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</si>
  <si>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</si>
  <si>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</si>
  <si>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</si>
  <si>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</si>
  <si>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</si>
  <si>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</si>
  <si>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</si>
  <si>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</si>
  <si>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</si>
  <si>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</si>
  <si>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</si>
  <si>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</si>
  <si>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</si>
  <si>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</si>
  <si>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</si>
  <si>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</si>
  <si>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</si>
  <si>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</si>
  <si>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</si>
  <si>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</si>
  <si>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</si>
  <si>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</si>
  <si>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</si>
  <si>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</si>
  <si>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</si>
  <si>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</si>
  <si>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</si>
  <si>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</si>
  <si>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</si>
  <si>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</si>
  <si>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</si>
  <si>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</si>
  <si>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</si>
  <si>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</si>
  <si>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</si>
  <si>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</si>
  <si>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</si>
  <si>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</si>
  <si>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</si>
  <si>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</si>
  <si>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</si>
  <si>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</si>
  <si>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</si>
  <si>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</si>
  <si>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</si>
  <si>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</si>
  <si>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</si>
  <si>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</si>
  <si>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</si>
  <si>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</si>
  <si>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</si>
  <si>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</si>
  <si>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</si>
  <si>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</si>
  <si>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</si>
  <si>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</si>
  <si>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</si>
  <si>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</si>
  <si>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</si>
  <si>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</si>
  <si>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</si>
  <si>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</si>
  <si>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</si>
  <si>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</si>
  <si>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</si>
  <si>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</si>
  <si>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</si>
  <si>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</si>
  <si>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</si>
  <si>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</si>
  <si>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</si>
  <si>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</si>
  <si>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</si>
  <si>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</si>
  <si>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</si>
  <si>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</si>
  <si>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</si>
  <si>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</si>
  <si>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</si>
  <si>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</si>
  <si>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</si>
  <si>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</si>
  <si>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</si>
  <si>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</si>
  <si>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</si>
  <si>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</si>
  <si>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</si>
  <si>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</si>
  <si>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</si>
  <si>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</si>
  <si>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</si>
  <si>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</si>
  <si>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</si>
  <si>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</si>
  <si>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</si>
  <si>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</si>
  <si>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</si>
  <si>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</si>
  <si>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</si>
  <si>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</si>
  <si>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</si>
  <si>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</si>
  <si>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</si>
  <si>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</si>
  <si>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</si>
  <si>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</si>
  <si>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</si>
  <si>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</si>
  <si>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</si>
  <si>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</si>
  <si>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</si>
  <si>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</si>
  <si>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</si>
  <si>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</si>
  <si>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</si>
  <si>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</si>
  <si>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</si>
  <si>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</si>
  <si>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</si>
  <si>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</si>
  <si>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</si>
  <si>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</si>
  <si>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</si>
  <si>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</si>
  <si>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</si>
  <si>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</si>
  <si>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</si>
  <si>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</si>
  <si>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</si>
  <si>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</si>
  <si>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</si>
  <si>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</si>
  <si>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</si>
  <si>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</si>
  <si>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</si>
  <si>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</si>
  <si>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</si>
  <si>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</si>
  <si>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</si>
  <si>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</si>
  <si>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</si>
  <si>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</si>
  <si>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</si>
  <si>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</si>
  <si>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</si>
  <si>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</si>
  <si>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</si>
  <si>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</si>
  <si>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</si>
  <si>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</si>
  <si>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</si>
  <si>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</si>
  <si>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</si>
  <si>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</si>
  <si>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</si>
  <si>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</si>
  <si>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</si>
  <si>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</si>
  <si>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</si>
  <si>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</si>
  <si>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</si>
  <si>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</si>
  <si>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</si>
  <si>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</si>
  <si>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</si>
  <si>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</si>
  <si>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</si>
  <si>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</si>
  <si>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</si>
  <si>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</si>
  <si>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</si>
  <si>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</si>
  <si>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</si>
  <si>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</si>
  <si>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</si>
  <si>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</si>
  <si>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</si>
  <si>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</si>
  <si>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</si>
  <si>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</si>
  <si>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</si>
  <si>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</si>
  <si>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</si>
  <si>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</si>
  <si>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</si>
  <si>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</si>
  <si>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</si>
  <si>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</si>
  <si>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</si>
  <si>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</si>
  <si>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</si>
  <si>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</si>
  <si>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</si>
  <si>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</si>
  <si>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</si>
  <si>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</si>
  <si>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</si>
  <si>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</si>
  <si>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</si>
  <si>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</si>
  <si>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</si>
  <si>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</si>
  <si>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</si>
  <si>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</si>
  <si>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</si>
  <si>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</si>
  <si>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</si>
  <si>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</si>
  <si>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</si>
  <si>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</si>
  <si>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</si>
  <si>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</si>
  <si>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</si>
  <si>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</si>
  <si>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</si>
  <si>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</si>
  <si>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</si>
  <si>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</si>
  <si>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</si>
  <si>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</si>
  <si>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</si>
  <si>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</si>
  <si>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</si>
  <si>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</si>
  <si>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</si>
  <si>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</si>
  <si>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</si>
  <si>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</si>
  <si>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</si>
  <si>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</si>
  <si>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</si>
  <si>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</si>
  <si>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</si>
  <si>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</si>
  <si>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</si>
  <si>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</si>
  <si>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</si>
  <si>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</si>
  <si>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</si>
  <si>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</si>
  <si>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</si>
  <si>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</si>
  <si>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</si>
  <si>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</si>
  <si>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</si>
  <si>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</si>
  <si>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</si>
  <si>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</si>
  <si>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</si>
  <si>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</si>
  <si>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</si>
  <si>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</si>
  <si>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</si>
  <si>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</si>
  <si>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</si>
  <si>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</si>
  <si>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</si>
  <si>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</si>
  <si>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</si>
  <si>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</si>
  <si>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</si>
  <si>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</si>
  <si>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</si>
  <si>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</si>
  <si>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</si>
  <si>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</si>
  <si>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</si>
  <si>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</si>
  <si>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</si>
  <si>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</si>
  <si>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</si>
  <si>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</si>
  <si>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</si>
  <si>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</si>
  <si>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</si>
  <si>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</si>
  <si>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</si>
  <si>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</si>
  <si>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</si>
  <si>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</si>
  <si>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</si>
  <si>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</si>
  <si>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</si>
  <si>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</si>
  <si>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</si>
  <si>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</si>
  <si>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</si>
  <si>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</si>
  <si>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</si>
  <si>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</si>
  <si>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</si>
  <si>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</si>
  <si>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</si>
  <si>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</si>
  <si>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</si>
  <si>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</si>
  <si>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</si>
  <si>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</si>
  <si>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</si>
  <si>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</si>
  <si>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</si>
  <si>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</si>
  <si>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</si>
  <si>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</si>
  <si>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</si>
  <si>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</si>
  <si>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</si>
  <si>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</si>
  <si>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</si>
  <si>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</si>
  <si>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</si>
  <si>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</si>
  <si>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</si>
  <si>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</si>
  <si>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</si>
  <si>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</si>
  <si>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</si>
  <si>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</si>
  <si>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</si>
  <si>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</si>
  <si>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</si>
  <si>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</si>
  <si>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</si>
  <si>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</si>
  <si>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</si>
  <si>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</si>
  <si>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</si>
  <si>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</si>
  <si>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</si>
  <si>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</si>
  <si>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</si>
  <si>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</si>
  <si>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</si>
  <si>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</si>
  <si>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</si>
  <si>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</si>
  <si>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</si>
  <si>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</si>
  <si>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</si>
  <si>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</si>
  <si>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</si>
  <si>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</si>
  <si>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</si>
  <si>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</si>
  <si>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</si>
  <si>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</si>
  <si>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</si>
  <si>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</si>
  <si>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</si>
  <si>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</si>
  <si>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</si>
  <si>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</si>
  <si>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</si>
  <si>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</si>
  <si>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</si>
  <si>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</si>
  <si>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</si>
  <si>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</si>
  <si>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</si>
  <si>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</si>
  <si>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</si>
  <si>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</si>
  <si>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</si>
  <si>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</si>
  <si>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</si>
  <si>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</si>
  <si>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</si>
  <si>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</si>
  <si>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</si>
  <si>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</si>
  <si>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</si>
  <si>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</si>
  <si>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</si>
  <si>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</si>
  <si>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</si>
  <si>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</si>
  <si>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</si>
  <si>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</si>
  <si>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</si>
  <si>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</si>
  <si>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</si>
  <si>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</si>
  <si>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</si>
  <si>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</si>
  <si>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</si>
  <si>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</si>
  <si>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</si>
  <si>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</si>
  <si>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</si>
  <si>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</si>
  <si>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</si>
  <si>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</si>
  <si>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</si>
  <si>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</si>
  <si>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</si>
  <si>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</si>
  <si>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</si>
  <si>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</si>
  <si>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</si>
  <si>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</si>
  <si>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</si>
  <si>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</si>
  <si>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</si>
  <si>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</si>
  <si>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</si>
  <si>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</si>
  <si>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</si>
  <si>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</si>
  <si>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</si>
  <si>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</si>
  <si>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</si>
  <si>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</si>
  <si>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</si>
  <si>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</si>
  <si>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</si>
  <si>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</si>
  <si>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</si>
  <si>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</si>
  <si>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</si>
  <si>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</si>
  <si>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</si>
  <si>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</si>
  <si>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</si>
  <si>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</si>
  <si>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</si>
  <si>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</si>
  <si>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</si>
  <si>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</si>
  <si>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</si>
  <si>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</si>
  <si>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</si>
  <si>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</si>
  <si>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</si>
  <si>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</si>
  <si>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</si>
  <si>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</si>
  <si>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</si>
  <si>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</si>
  <si>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</si>
  <si>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</si>
  <si>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</si>
  <si>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</si>
  <si>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</si>
  <si>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</si>
  <si>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</si>
  <si>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</si>
  <si>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</si>
  <si>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</si>
  <si>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</si>
  <si>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</si>
  <si>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</si>
  <si>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</si>
  <si>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</si>
  <si>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</si>
  <si>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</si>
  <si>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</si>
  <si>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</si>
  <si>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</si>
  <si>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</si>
  <si>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</si>
  <si>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</si>
  <si>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</si>
  <si>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</si>
  <si>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</si>
  <si>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</si>
  <si>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</si>
  <si>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</si>
  <si>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</si>
  <si>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</si>
  <si>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</si>
  <si>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</si>
  <si>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</si>
  <si>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</si>
  <si>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</si>
  <si>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</si>
  <si>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</si>
  <si>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</si>
  <si>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</si>
  <si>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</si>
  <si>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</si>
  <si>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</si>
  <si>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</si>
  <si>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</si>
  <si>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</si>
  <si>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</si>
  <si>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</si>
  <si>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</si>
  <si>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</si>
  <si>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</si>
  <si>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</si>
  <si>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</si>
  <si>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</si>
  <si>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</si>
  <si>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</si>
  <si>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</si>
  <si>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</si>
  <si>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</si>
  <si>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</si>
  <si>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</si>
  <si>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</si>
  <si>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</si>
  <si>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</si>
  <si>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</si>
  <si>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</si>
  <si>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</si>
  <si>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</si>
  <si>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</si>
  <si>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</si>
  <si>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</si>
  <si>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</si>
  <si>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</si>
  <si>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</si>
  <si>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</si>
  <si>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</si>
  <si>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</si>
  <si>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</si>
  <si>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</si>
  <si>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</si>
  <si>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</si>
  <si>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</si>
  <si>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</si>
  <si>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</si>
  <si>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</si>
  <si>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</si>
  <si>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</si>
  <si>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</si>
  <si>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</si>
  <si>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</si>
  <si>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</si>
  <si>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</si>
  <si>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</si>
  <si>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</si>
  <si>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</si>
  <si>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</si>
  <si>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</si>
  <si>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</si>
  <si>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</si>
  <si>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</si>
  <si>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</si>
  <si>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</si>
  <si>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</si>
  <si>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</si>
  <si>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</si>
  <si>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</si>
  <si>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</si>
  <si>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</si>
  <si>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</si>
  <si>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</si>
  <si>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</si>
  <si>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</si>
  <si>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</si>
  <si>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</si>
  <si>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</si>
  <si>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</si>
  <si>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</si>
  <si>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</si>
  <si>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</si>
  <si>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</si>
  <si>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</si>
  <si>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</si>
  <si>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</si>
  <si>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</si>
  <si>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</si>
  <si>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</si>
  <si>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</si>
  <si>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</si>
  <si>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</si>
  <si>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</si>
  <si>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</si>
  <si>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</si>
  <si>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</si>
  <si>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</si>
  <si>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</si>
  <si>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</si>
  <si>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</si>
  <si>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</si>
  <si>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</si>
  <si>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</si>
  <si>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</si>
  <si>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</si>
  <si>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</si>
  <si>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</si>
  <si>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</si>
  <si>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</si>
  <si>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</si>
  <si>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</si>
  <si>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</si>
  <si>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</si>
  <si>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</si>
  <si>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</si>
  <si>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</si>
  <si>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</si>
  <si>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</si>
  <si>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</si>
  <si>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</si>
  <si>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</si>
  <si>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</si>
  <si>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</si>
  <si>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</si>
  <si>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</si>
  <si>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</si>
  <si>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</si>
  <si>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</si>
  <si>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</si>
  <si>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</si>
  <si>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</si>
  <si>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</si>
  <si>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</si>
  <si>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</si>
  <si>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</si>
  <si>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</si>
  <si>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</si>
  <si>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</si>
  <si>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</si>
  <si>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</si>
  <si>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</si>
  <si>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</si>
  <si>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</si>
  <si>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</si>
  <si>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</si>
  <si>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</si>
  <si>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</si>
  <si>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</si>
  <si>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</si>
  <si>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</si>
  <si>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</si>
  <si>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</si>
  <si>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</si>
  <si>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</si>
  <si>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</si>
  <si>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</si>
  <si>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</si>
  <si>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</si>
  <si>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</si>
  <si>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</si>
  <si>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</si>
  <si>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</si>
  <si>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</si>
  <si>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</si>
  <si>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</si>
  <si>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</si>
  <si>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</si>
  <si>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</si>
  <si>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</si>
  <si>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</si>
  <si>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</si>
  <si>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</si>
  <si>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</si>
  <si>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</si>
  <si>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</si>
  <si>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</si>
  <si>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</si>
  <si>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</si>
  <si>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</si>
  <si>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</si>
  <si>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</si>
  <si>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</si>
  <si>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</si>
  <si>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</si>
  <si>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</si>
  <si>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</si>
  <si>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</si>
  <si>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</si>
  <si>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</si>
  <si>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</si>
  <si>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</si>
  <si>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</si>
  <si>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</si>
  <si>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</si>
  <si>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</si>
  <si>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</si>
  <si>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</si>
  <si>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</si>
  <si>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</si>
  <si>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</si>
  <si>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</si>
  <si>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</si>
  <si>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</si>
  <si>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</si>
  <si>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</si>
  <si>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</si>
  <si>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</si>
  <si>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</si>
  <si>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</si>
  <si>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</si>
  <si>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</si>
  <si>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</si>
  <si>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</si>
  <si>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</si>
  <si>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</si>
  <si>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</si>
  <si>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</si>
  <si>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</si>
  <si>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</si>
  <si>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</si>
  <si>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</si>
  <si>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</si>
  <si>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</si>
  <si>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</si>
  <si>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</si>
  <si>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</si>
  <si>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</si>
  <si>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</si>
  <si>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</si>
  <si>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</si>
  <si>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</si>
  <si>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</si>
  <si>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</si>
  <si>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</si>
  <si>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</si>
  <si>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</si>
  <si>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</si>
  <si>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</si>
  <si>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</si>
  <si>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</si>
  <si>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</si>
  <si>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</si>
  <si>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</si>
  <si>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</si>
  <si>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</si>
  <si>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</si>
  <si>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</si>
  <si>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</si>
  <si>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</si>
  <si>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</si>
  <si>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</si>
  <si>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</si>
  <si>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</si>
  <si>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</si>
  <si>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</si>
  <si>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</si>
  <si>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</si>
  <si>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</si>
  <si>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</si>
  <si>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</si>
  <si>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</si>
  <si>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</si>
  <si>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</si>
  <si>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</si>
  <si>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</si>
  <si>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</si>
  <si>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</si>
  <si>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</si>
  <si>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</si>
  <si>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</si>
  <si>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</si>
  <si>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</si>
  <si>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</si>
  <si>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</si>
  <si>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</si>
  <si>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</si>
  <si>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</si>
  <si>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</si>
  <si>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</si>
  <si>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</si>
  <si>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</si>
  <si>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</si>
  <si>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</si>
  <si>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</si>
  <si>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</si>
  <si>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</si>
  <si>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</si>
  <si>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</si>
  <si>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</si>
  <si>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</si>
  <si>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</si>
  <si>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</si>
  <si>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</si>
  <si>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</si>
  <si>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</si>
  <si>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</si>
  <si>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</si>
  <si>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</si>
  <si>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</si>
  <si>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</si>
  <si>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</si>
  <si>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</si>
  <si>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</si>
  <si>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</si>
  <si>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</si>
  <si>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</si>
  <si>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</si>
  <si>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</si>
  <si>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</si>
  <si>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</si>
  <si>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</si>
  <si>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</si>
  <si>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</si>
  <si>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</si>
  <si>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</si>
  <si>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</si>
  <si>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</si>
  <si>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</si>
  <si>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</si>
  <si>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</si>
  <si>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</si>
  <si>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</si>
  <si>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</si>
  <si>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</si>
  <si>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</si>
  <si>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</si>
  <si>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</si>
  <si>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</si>
  <si>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</si>
  <si>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</si>
  <si>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</si>
  <si>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</si>
  <si>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</si>
  <si>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</si>
  <si>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</si>
  <si>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</si>
  <si>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</si>
  <si>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</si>
  <si>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</si>
  <si>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</si>
  <si>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</si>
  <si>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</si>
  <si>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</si>
  <si>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</si>
  <si>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</si>
  <si>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</si>
  <si>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</si>
  <si>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</si>
  <si>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</si>
  <si>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</si>
  <si>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</si>
  <si>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</si>
  <si>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</si>
  <si>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</si>
  <si>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</si>
  <si>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</si>
  <si>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</si>
  <si>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</si>
  <si>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</si>
  <si>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</si>
  <si>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</si>
  <si>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</si>
  <si>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</si>
  <si>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</si>
  <si>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</si>
  <si>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</si>
  <si>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</si>
  <si>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</si>
  <si>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</si>
  <si>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</si>
  <si>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</si>
  <si>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</si>
  <si>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</si>
  <si>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</si>
  <si>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</si>
  <si>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</si>
  <si>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</si>
  <si>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</si>
  <si>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</si>
  <si>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</si>
  <si>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</si>
  <si>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</si>
  <si>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</si>
  <si>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</si>
  <si>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</si>
  <si>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</si>
  <si>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</si>
  <si>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</si>
  <si>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</si>
  <si>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</si>
  <si>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</si>
  <si>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</si>
  <si>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</si>
  <si>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</si>
  <si>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</si>
  <si>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</si>
  <si>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</si>
  <si>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</si>
  <si>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</si>
  <si>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</si>
  <si>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</si>
  <si>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</si>
  <si>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</si>
  <si>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</si>
  <si>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</si>
  <si>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</si>
  <si>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</si>
  <si>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</si>
  <si>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</si>
  <si>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</si>
  <si>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</si>
  <si>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</si>
  <si>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</si>
  <si>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</si>
  <si>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</si>
  <si>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</si>
  <si>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</si>
  <si>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</si>
  <si>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</si>
  <si>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</si>
  <si>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</si>
  <si>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</si>
  <si>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</si>
  <si>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</si>
  <si>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</si>
  <si>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</si>
  <si>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</si>
  <si>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</si>
  <si>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</si>
  <si>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</si>
  <si>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</si>
  <si>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</si>
  <si>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</si>
  <si>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</si>
  <si>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</si>
  <si>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</si>
  <si>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</si>
  <si>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</si>
  <si>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</si>
  <si>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</si>
  <si>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</si>
  <si>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</si>
  <si>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</si>
  <si>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</si>
  <si>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</si>
  <si>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</si>
  <si>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</si>
  <si>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</si>
  <si>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</si>
  <si>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</si>
  <si>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</si>
  <si>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</si>
  <si>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</si>
  <si>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</si>
  <si>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</si>
  <si>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</si>
  <si>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</si>
  <si>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</si>
  <si>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</si>
  <si>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</si>
  <si>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</si>
  <si>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</si>
  <si>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</si>
  <si>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</si>
  <si>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</si>
  <si>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</si>
  <si>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</si>
  <si>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</si>
  <si>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</si>
  <si>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</si>
  <si>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</si>
  <si>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</si>
  <si>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</si>
  <si>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</si>
  <si>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</si>
  <si>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</si>
  <si>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</si>
  <si>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</si>
  <si>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</si>
  <si>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</si>
  <si>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</si>
  <si>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</si>
  <si>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</si>
  <si>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</si>
  <si>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</si>
  <si>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</si>
  <si>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</si>
  <si>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</si>
  <si>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</si>
  <si>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</si>
  <si>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</si>
  <si>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</si>
  <si>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</si>
  <si>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</si>
  <si>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</si>
  <si>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</si>
  <si>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</si>
  <si>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</si>
  <si>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</si>
  <si>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</si>
  <si>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</si>
  <si>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</si>
  <si>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</si>
  <si>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</si>
  <si>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</si>
  <si>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</si>
  <si>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</si>
  <si>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</si>
  <si>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</si>
  <si>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</si>
  <si>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</si>
  <si>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</si>
  <si>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</si>
  <si>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</si>
  <si>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</si>
  <si>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</si>
  <si>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</si>
  <si>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</si>
  <si>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</si>
  <si>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</si>
  <si>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</si>
  <si>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</si>
  <si>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</si>
  <si>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</si>
  <si>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</si>
  <si>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</si>
  <si>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</si>
  <si>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</si>
  <si>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</si>
  <si>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</si>
  <si>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</si>
  <si>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</si>
  <si>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</si>
  <si>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</si>
  <si>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</si>
  <si>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</si>
  <si>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</si>
  <si>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</si>
  <si>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</si>
  <si>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</si>
  <si>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</si>
  <si>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</si>
  <si>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</si>
  <si>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</si>
  <si>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</si>
  <si>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</si>
  <si>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</si>
  <si>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</si>
  <si>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</si>
  <si>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</si>
  <si>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</si>
  <si>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</si>
  <si>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</si>
  <si>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</si>
  <si>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</si>
  <si>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</si>
  <si>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</si>
  <si>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</si>
  <si>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</si>
  <si>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</si>
  <si>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</si>
  <si>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</si>
  <si>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</si>
  <si>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</si>
  <si>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</si>
  <si>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</si>
  <si>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</si>
  <si>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</si>
  <si>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</si>
  <si>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</si>
  <si>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</si>
  <si>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</si>
  <si>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</si>
  <si>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</si>
  <si>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</si>
  <si>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</si>
  <si>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</si>
  <si>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</si>
  <si>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</si>
  <si>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</si>
  <si>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</si>
  <si>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</si>
  <si>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</si>
  <si>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</si>
  <si>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</si>
  <si>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</si>
  <si>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</si>
  <si>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</si>
  <si>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</si>
  <si>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</si>
  <si>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</si>
  <si>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</si>
  <si>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</si>
  <si>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</si>
  <si>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</si>
  <si>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</si>
  <si>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</si>
  <si>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</si>
  <si>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</si>
  <si>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</si>
  <si>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</si>
  <si>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</si>
  <si>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</si>
  <si>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</si>
  <si>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</si>
  <si>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</si>
  <si>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</si>
  <si>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</si>
  <si>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</si>
  <si>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</si>
  <si>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</si>
  <si>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</si>
  <si>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</si>
  <si>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</si>
  <si>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</si>
  <si>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</si>
  <si>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</si>
  <si>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</si>
  <si>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</si>
  <si>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</si>
  <si>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</si>
  <si>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</si>
  <si>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</si>
  <si>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</si>
  <si>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</si>
  <si>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</si>
  <si>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</si>
  <si>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</si>
  <si>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</si>
  <si>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</si>
  <si>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</si>
  <si>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</si>
  <si>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</si>
  <si>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</si>
  <si>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</si>
  <si>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</si>
  <si>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</si>
  <si>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</si>
  <si>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</si>
  <si>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</si>
  <si>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</si>
  <si>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</si>
  <si>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</si>
  <si>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</si>
  <si>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</si>
  <si>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</si>
  <si>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</si>
  <si>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</si>
  <si>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</si>
  <si>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</si>
  <si>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</si>
  <si>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</si>
  <si>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</si>
  <si>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</si>
  <si>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</si>
  <si>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</si>
  <si>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</si>
  <si>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</si>
  <si>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</si>
  <si>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</si>
  <si>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</si>
  <si>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</si>
  <si>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</si>
  <si>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</si>
  <si>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</si>
  <si>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</si>
  <si>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</si>
  <si>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</si>
  <si>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</si>
  <si>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</si>
  <si>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</si>
  <si>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</si>
  <si>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</si>
  <si>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</si>
  <si>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</si>
  <si>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</si>
  <si>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</si>
  <si>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</si>
  <si>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</si>
  <si>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</si>
  <si>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</si>
  <si>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</si>
  <si>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</si>
  <si>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</si>
  <si>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</si>
  <si>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</si>
  <si>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</si>
  <si>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</si>
  <si>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</si>
  <si>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</si>
  <si>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</si>
  <si>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</si>
  <si>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</si>
  <si>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</si>
  <si>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</si>
  <si>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</si>
  <si>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</si>
  <si>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</si>
  <si>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</si>
  <si>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</si>
  <si>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</si>
  <si>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</si>
  <si>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</si>
  <si>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</si>
  <si>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</si>
  <si>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</si>
  <si>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</si>
  <si>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</si>
  <si>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</si>
  <si>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</si>
  <si>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</si>
  <si>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</si>
  <si>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</si>
  <si>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</si>
  <si>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</si>
  <si>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</si>
  <si>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</si>
  <si>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</si>
  <si>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</si>
  <si>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</si>
  <si>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</si>
  <si>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</si>
  <si>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</si>
  <si>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</si>
  <si>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</si>
  <si>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</si>
  <si>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</si>
  <si>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</si>
  <si>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</si>
  <si>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</si>
  <si>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</si>
  <si>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</si>
  <si>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</si>
  <si>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</si>
  <si>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</si>
  <si>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</si>
  <si>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</si>
  <si>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</si>
  <si>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</si>
  <si>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</si>
  <si>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</si>
  <si>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</si>
  <si>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</si>
  <si>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</si>
  <si>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</si>
  <si>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</si>
  <si>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</si>
  <si>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</si>
  <si>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</si>
  <si>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</si>
  <si>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</si>
  <si>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</si>
  <si>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</si>
  <si>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</si>
  <si>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</si>
  <si>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</si>
  <si>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</si>
  <si>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</si>
  <si>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</si>
  <si>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</si>
  <si>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</si>
  <si>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</si>
  <si>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</si>
  <si>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</si>
  <si>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</si>
  <si>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</si>
  <si>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</si>
  <si>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</si>
  <si>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</si>
  <si>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</si>
  <si>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</si>
  <si>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</si>
  <si>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</si>
  <si>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</si>
  <si>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</si>
  <si>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</si>
  <si>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</si>
  <si>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</si>
  <si>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</si>
  <si>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</si>
  <si>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</si>
  <si>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</si>
  <si>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</si>
  <si>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</si>
  <si>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</si>
  <si>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</si>
  <si>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</si>
  <si>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</si>
  <si>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</si>
  <si>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</si>
  <si>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</si>
  <si>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</si>
  <si>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</si>
  <si>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</si>
  <si>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</si>
  <si>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</si>
  <si>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</si>
  <si>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</si>
  <si>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</si>
  <si>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</si>
  <si>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</si>
  <si>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</si>
  <si>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</si>
  <si>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</si>
  <si>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</si>
  <si>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</si>
  <si>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</si>
  <si>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</si>
  <si>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</si>
  <si>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</si>
  <si>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</si>
  <si>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</si>
  <si>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</si>
  <si>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</si>
  <si>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</si>
  <si>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</si>
  <si>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</si>
  <si>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</si>
  <si>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</si>
  <si>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</si>
  <si>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</si>
  <si>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</si>
  <si>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</si>
  <si>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</si>
  <si>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</si>
  <si>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</si>
  <si>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</si>
  <si>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</si>
  <si>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</si>
  <si>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</si>
  <si>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</si>
  <si>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</si>
  <si>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</si>
  <si>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</si>
  <si>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</si>
  <si>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</si>
  <si>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</si>
  <si>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</si>
  <si>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</si>
  <si>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</si>
  <si>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</si>
  <si>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</si>
  <si>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</si>
  <si>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</si>
  <si>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</si>
  <si>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</si>
  <si>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</si>
  <si>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</si>
  <si>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</si>
  <si>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</si>
  <si>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</si>
  <si>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</si>
  <si>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</si>
  <si>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</si>
  <si>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</si>
  <si>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</si>
  <si>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</si>
  <si>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</si>
  <si>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</si>
  <si>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</si>
  <si>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</si>
  <si>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</si>
  <si>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</si>
  <si>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</si>
  <si>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</si>
  <si>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</si>
  <si>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</si>
  <si>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</si>
  <si>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</si>
  <si>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</si>
  <si>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</si>
  <si>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</si>
  <si>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</si>
  <si>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</si>
  <si>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</si>
  <si>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</si>
  <si>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</si>
  <si>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</si>
  <si>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</si>
  <si>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</si>
  <si>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</si>
  <si>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</si>
  <si>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</si>
  <si>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</si>
  <si>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</si>
  <si>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</si>
  <si>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</si>
  <si>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</si>
  <si>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</si>
  <si>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</si>
  <si>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</si>
  <si>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</si>
  <si>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</si>
  <si>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</si>
  <si>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</si>
  <si>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</si>
  <si>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</si>
  <si>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</si>
  <si>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</si>
  <si>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</si>
  <si>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</si>
  <si>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</si>
  <si>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</si>
  <si>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</si>
  <si>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</si>
  <si>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</si>
  <si>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</si>
  <si>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</si>
  <si>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</si>
  <si>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</si>
  <si>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</si>
  <si>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</si>
  <si>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</si>
  <si>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</si>
  <si>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</si>
  <si>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</si>
  <si>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</si>
  <si>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</si>
  <si>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</si>
  <si>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</si>
  <si>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</si>
  <si>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</si>
  <si>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</si>
  <si>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</si>
  <si>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</si>
  <si>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</si>
  <si>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</si>
  <si>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</si>
  <si>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</si>
  <si>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</si>
  <si>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</si>
  <si>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</si>
  <si>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</si>
  <si>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</si>
  <si>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</si>
  <si>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</si>
  <si>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</si>
  <si>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</si>
  <si>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</si>
  <si>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</si>
  <si>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</si>
  <si>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</si>
  <si>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</si>
  <si>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</si>
  <si>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</si>
  <si>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</si>
  <si>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</si>
  <si>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</si>
  <si>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</si>
  <si>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</si>
  <si>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</si>
  <si>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</si>
  <si>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</si>
  <si>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</si>
  <si>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</si>
  <si>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</si>
  <si>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</si>
  <si>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</si>
  <si>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</si>
  <si>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</si>
  <si>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</si>
  <si>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</si>
  <si>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</si>
  <si>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</si>
  <si>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</si>
  <si>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</si>
  <si>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</si>
  <si>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</si>
  <si>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</si>
  <si>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</si>
  <si>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</si>
  <si>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</si>
  <si>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</si>
  <si>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</si>
  <si>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</si>
  <si>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</si>
  <si>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</si>
  <si>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</si>
  <si>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</si>
  <si>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</si>
  <si>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</si>
  <si>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</si>
  <si>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</si>
  <si>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</si>
  <si>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</si>
  <si>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</si>
  <si>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</si>
  <si>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</si>
  <si>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</si>
  <si>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</si>
  <si>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</si>
  <si>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</si>
  <si>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</si>
  <si>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</si>
  <si>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</si>
  <si>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</si>
  <si>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</si>
  <si>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</si>
  <si>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</si>
  <si>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</si>
  <si>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</si>
  <si>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</si>
  <si>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</si>
  <si>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</si>
  <si>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</si>
  <si>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</si>
  <si>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</si>
  <si>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</si>
  <si>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</si>
  <si>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</si>
  <si>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</si>
  <si>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</si>
  <si>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</si>
  <si>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</si>
  <si>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</si>
  <si>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</si>
  <si>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</si>
  <si>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</si>
  <si>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</si>
  <si>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</si>
  <si>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</si>
  <si>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</si>
  <si>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</si>
  <si>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</si>
  <si>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</si>
  <si>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</si>
  <si>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</si>
  <si>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</si>
  <si>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</si>
  <si>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</si>
  <si>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</si>
  <si>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</si>
  <si>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</si>
  <si>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</si>
  <si>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</si>
  <si>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</si>
  <si>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</si>
  <si>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</si>
  <si>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</si>
  <si>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</si>
  <si>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</si>
  <si>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</si>
  <si>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</si>
  <si>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</si>
  <si>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</si>
  <si>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</si>
  <si>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</si>
  <si>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</si>
  <si>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</si>
  <si>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</si>
  <si>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</si>
  <si>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</si>
  <si>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</si>
  <si>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</si>
  <si>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</si>
  <si>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</si>
  <si>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</si>
  <si>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</si>
  <si>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</si>
  <si>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</si>
  <si>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</si>
  <si>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</si>
  <si>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</si>
  <si>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</si>
  <si>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</si>
  <si>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</si>
  <si>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</si>
  <si>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</si>
  <si>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</si>
  <si>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</si>
  <si>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</si>
  <si>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</si>
  <si>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</si>
  <si>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</si>
  <si>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</si>
  <si>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</si>
  <si>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</si>
  <si>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</si>
  <si>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</si>
  <si>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</si>
  <si>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</si>
  <si>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</si>
  <si>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</si>
  <si>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</si>
  <si>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</si>
  <si>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</si>
  <si>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</si>
  <si>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</si>
  <si>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</si>
  <si>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</si>
  <si>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</si>
  <si>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</si>
  <si>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</si>
  <si>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</si>
  <si>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</si>
  <si>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</si>
  <si>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</si>
  <si>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</si>
  <si>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</si>
  <si>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</si>
  <si>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</si>
  <si>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</si>
  <si>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</si>
  <si>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</si>
  <si>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</si>
  <si>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</si>
  <si>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</si>
  <si>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</si>
  <si>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</si>
  <si>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</si>
  <si>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</si>
  <si>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</si>
  <si>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</si>
  <si>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</si>
  <si>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</si>
  <si>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</si>
  <si>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</si>
  <si>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</si>
  <si>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</si>
  <si>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</si>
  <si>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</si>
  <si>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</si>
  <si>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</si>
  <si>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</si>
  <si>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</si>
  <si>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</si>
  <si>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</si>
  <si>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</si>
  <si>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</si>
  <si>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</si>
  <si>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</si>
  <si>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</si>
  <si>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</si>
  <si>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</si>
  <si>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</si>
  <si>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</si>
  <si>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</si>
  <si>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</si>
  <si>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</si>
  <si>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</si>
  <si>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</si>
  <si>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</si>
  <si>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</si>
  <si>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</si>
  <si>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</si>
  <si>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</si>
  <si>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</si>
  <si>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</si>
  <si>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</si>
  <si>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</si>
  <si>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</si>
  <si>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</si>
  <si>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</si>
  <si>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</si>
  <si>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</si>
  <si>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</si>
  <si>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</si>
  <si>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</si>
  <si>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</si>
  <si>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</si>
  <si>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</si>
  <si>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</si>
  <si>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</si>
  <si>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</si>
  <si>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</si>
  <si>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</si>
  <si>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</si>
  <si>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</si>
  <si>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</si>
  <si>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</si>
  <si>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</si>
  <si>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</si>
  <si>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</si>
  <si>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</si>
  <si>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</si>
  <si>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</si>
  <si>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</si>
  <si>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</si>
  <si>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</si>
  <si>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</si>
  <si>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</si>
  <si>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</si>
  <si>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</si>
  <si>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</si>
  <si>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</si>
  <si>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</si>
  <si>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</si>
  <si>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</si>
  <si>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</si>
  <si>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</si>
  <si>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</si>
  <si>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</si>
  <si>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</si>
  <si>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</si>
  <si>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</si>
  <si>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</si>
  <si>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</si>
  <si>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</si>
  <si>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</si>
  <si>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</si>
  <si>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</si>
  <si>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</si>
  <si>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</si>
  <si>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</si>
  <si>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</si>
  <si>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</si>
  <si>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</si>
  <si>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</si>
  <si>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</si>
  <si>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</si>
  <si>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</si>
  <si>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</si>
  <si>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</si>
  <si>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</si>
  <si>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</si>
  <si>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</si>
  <si>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</si>
  <si>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</si>
  <si>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</si>
  <si>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</si>
  <si>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</si>
  <si>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</si>
  <si>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</si>
  <si>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</si>
  <si>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</si>
  <si>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</si>
  <si>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</si>
  <si>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</si>
  <si>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</si>
  <si>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</si>
  <si>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</si>
  <si>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</si>
  <si>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</si>
  <si>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</si>
  <si>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</si>
  <si>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</si>
  <si>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</si>
  <si>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</si>
  <si>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</si>
  <si>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</si>
  <si>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</si>
  <si>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</si>
  <si>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</si>
  <si>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</si>
  <si>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</si>
  <si>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</si>
  <si>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</si>
  <si>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</si>
  <si>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</si>
  <si>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</si>
  <si>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</si>
  <si>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</si>
  <si>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</si>
  <si>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</si>
  <si>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</si>
  <si>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</si>
  <si>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</si>
  <si>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</si>
  <si>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</si>
  <si>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</si>
  <si>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</si>
  <si>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</si>
  <si>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</si>
  <si>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</si>
  <si>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</si>
  <si>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</si>
  <si>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</si>
  <si>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</si>
  <si>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</si>
  <si>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</si>
  <si>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</si>
  <si>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</si>
  <si>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</si>
  <si>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</si>
  <si>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</si>
  <si>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</si>
  <si>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</si>
  <si>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</si>
  <si>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</si>
  <si>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</si>
  <si>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</si>
  <si>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</si>
  <si>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</si>
  <si>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</si>
  <si>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</si>
  <si>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</si>
  <si>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</si>
  <si>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</si>
  <si>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</si>
  <si>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</si>
  <si>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</si>
  <si>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</si>
  <si>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</si>
  <si>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</si>
  <si>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</si>
  <si>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</si>
  <si>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</si>
  <si>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</si>
  <si>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</si>
  <si>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</si>
  <si>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</si>
  <si>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</si>
  <si>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</si>
  <si>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</si>
  <si>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</si>
  <si>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</si>
  <si>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</si>
  <si>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</si>
  <si>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</si>
  <si>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</si>
  <si>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</si>
  <si>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</si>
  <si>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</si>
  <si>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</si>
  <si>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</si>
  <si>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</si>
  <si>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</si>
  <si>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</si>
  <si>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</si>
  <si>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</si>
  <si>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</si>
  <si>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</si>
  <si>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</si>
  <si>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</si>
  <si>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</si>
  <si>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</si>
  <si>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</si>
  <si>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</si>
  <si>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</si>
  <si>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</si>
  <si>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</si>
  <si>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</si>
  <si>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</si>
  <si>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</si>
  <si>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</si>
  <si>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</si>
  <si>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</si>
  <si>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</si>
  <si>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</si>
  <si>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</si>
  <si>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</si>
  <si>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</si>
  <si>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</si>
  <si>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</si>
  <si>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</si>
  <si>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</si>
  <si>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</si>
  <si>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</si>
  <si>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</si>
  <si>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</si>
  <si>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</si>
  <si>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</si>
  <si>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</si>
  <si>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</si>
  <si>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</si>
  <si>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</si>
  <si>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</si>
  <si>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</si>
  <si>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</si>
  <si>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</si>
  <si>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</si>
  <si>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</si>
  <si>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</si>
  <si>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</si>
  <si>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</si>
  <si>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</si>
  <si>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</si>
  <si>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</si>
  <si>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</si>
  <si>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</si>
  <si>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</si>
  <si>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</si>
  <si>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</si>
  <si>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</si>
  <si>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</si>
  <si>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</si>
  <si>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</si>
  <si>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</si>
  <si>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</si>
  <si>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</si>
  <si>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</si>
  <si>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</si>
  <si>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</si>
  <si>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</si>
  <si>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</si>
  <si>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</si>
  <si>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</si>
  <si>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</si>
  <si>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</si>
  <si>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</si>
  <si>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</si>
  <si>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</si>
  <si>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</si>
  <si>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</si>
  <si>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</si>
  <si>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</si>
  <si>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</si>
  <si>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</si>
  <si>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</si>
  <si>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</si>
  <si>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</si>
  <si>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</si>
  <si>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</si>
  <si>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</si>
  <si>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</si>
  <si>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</si>
  <si>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</si>
  <si>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</si>
  <si>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</si>
  <si>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</si>
  <si>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</si>
  <si>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</si>
  <si>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</si>
  <si>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</si>
  <si>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</si>
  <si>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</si>
  <si>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</si>
  <si>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</si>
  <si>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</si>
  <si>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</si>
  <si>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</si>
  <si>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</si>
  <si>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</si>
  <si>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</si>
  <si>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</si>
  <si>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</si>
  <si>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</si>
  <si>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</si>
  <si>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</si>
  <si>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</si>
  <si>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</si>
  <si>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</si>
  <si>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</si>
  <si>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</si>
  <si>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</si>
  <si>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</si>
  <si>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</si>
  <si>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</si>
  <si>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</si>
  <si>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</si>
  <si>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</si>
  <si>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</si>
  <si>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</si>
  <si>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</si>
  <si>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</si>
  <si>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</si>
  <si>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</si>
  <si>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</si>
  <si>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</si>
  <si>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</si>
  <si>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</si>
  <si>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</si>
  <si>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</si>
  <si>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</si>
  <si>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</si>
  <si>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</si>
  <si>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</si>
  <si>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</si>
  <si>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</si>
  <si>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</si>
  <si>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</si>
  <si>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</si>
  <si>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</si>
  <si>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</si>
  <si>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</si>
  <si>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</si>
  <si>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</si>
  <si>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</si>
  <si>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</si>
  <si>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</si>
  <si>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</si>
  <si>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</si>
  <si>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</si>
  <si>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</si>
  <si>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</si>
  <si>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</si>
  <si>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</si>
  <si>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</si>
  <si>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</si>
  <si>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</si>
  <si>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</si>
  <si>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</si>
  <si>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</si>
  <si>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</si>
  <si>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</si>
  <si>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</si>
  <si>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</si>
  <si>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</si>
  <si>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</si>
  <si>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</si>
  <si>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</si>
  <si>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</si>
  <si>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</si>
  <si>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</si>
  <si>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</si>
  <si>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</si>
  <si>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</si>
  <si>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</si>
  <si>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</si>
  <si>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</si>
  <si>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</si>
  <si>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</si>
  <si>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</si>
  <si>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</si>
  <si>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</si>
  <si>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</si>
  <si>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</si>
  <si>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</si>
  <si>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</si>
  <si>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</si>
  <si>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</si>
  <si>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</si>
  <si>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</si>
  <si>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</si>
  <si>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</si>
  <si>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</si>
  <si>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</si>
  <si>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</si>
  <si>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</si>
  <si>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</si>
  <si>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</si>
  <si>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</si>
  <si>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</si>
  <si>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</si>
  <si>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</si>
  <si>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</si>
  <si>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</si>
  <si>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</si>
  <si>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</si>
  <si>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</si>
  <si>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</si>
  <si>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</si>
  <si>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</si>
  <si>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</si>
  <si>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</si>
  <si>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</si>
  <si>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</si>
  <si>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</si>
  <si>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</si>
  <si>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</si>
  <si>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</si>
  <si>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</si>
  <si>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</si>
  <si>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</si>
  <si>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</si>
  <si>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</si>
  <si>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</si>
  <si>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</si>
  <si>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</si>
  <si>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</si>
  <si>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</si>
  <si>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</si>
  <si>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</si>
  <si>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</si>
  <si>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</si>
  <si>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</si>
  <si>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</si>
  <si>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</si>
  <si>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</si>
  <si>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</si>
  <si>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</si>
  <si>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</si>
  <si>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</si>
  <si>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</si>
  <si>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</si>
  <si>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</si>
  <si>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</si>
  <si>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</si>
  <si>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</si>
  <si>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</si>
  <si>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</si>
  <si>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</si>
  <si>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</si>
  <si>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</si>
  <si>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</si>
  <si>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</si>
  <si>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</si>
  <si>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</si>
  <si>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</si>
  <si>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</si>
  <si>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</si>
  <si>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</si>
  <si>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</si>
  <si>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</si>
  <si>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</si>
  <si>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</si>
  <si>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</si>
  <si>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</si>
  <si>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</si>
  <si>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</si>
  <si>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</si>
  <si>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</si>
  <si>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</si>
  <si>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</si>
  <si>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</si>
  <si>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</si>
  <si>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</si>
  <si>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</si>
  <si>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</si>
  <si>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</si>
  <si>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</si>
  <si>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</si>
  <si>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</si>
  <si>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</si>
  <si>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</si>
  <si>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</si>
  <si>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</si>
  <si>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</si>
  <si>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</si>
  <si>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</si>
  <si>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</si>
  <si>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</si>
  <si>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</si>
  <si>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</si>
  <si>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</si>
  <si>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</si>
  <si>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</si>
  <si>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</si>
  <si>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</si>
  <si>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</si>
  <si>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</si>
  <si>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</si>
  <si>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</si>
  <si>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</si>
  <si>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</si>
  <si>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</si>
  <si>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</si>
  <si>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</si>
  <si>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</si>
  <si>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</si>
  <si>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</si>
  <si>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</si>
  <si>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</si>
  <si>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</si>
  <si>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</si>
  <si>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</si>
  <si>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</si>
  <si>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</si>
  <si>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</si>
  <si>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</si>
  <si>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</si>
  <si>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</si>
  <si>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</si>
  <si>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</si>
  <si>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</si>
  <si>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</si>
  <si>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</si>
  <si>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</si>
  <si>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</si>
  <si>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</si>
  <si>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</si>
  <si>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</si>
  <si>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</si>
  <si>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</si>
  <si>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</si>
  <si>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</si>
  <si>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</si>
  <si>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</si>
  <si>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</si>
  <si>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</si>
  <si>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</si>
  <si>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</si>
  <si>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</si>
  <si>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</si>
  <si>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</si>
  <si>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</si>
  <si>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</si>
  <si>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</si>
  <si>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</si>
  <si>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</si>
  <si>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</si>
  <si>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</si>
  <si>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</si>
  <si>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</si>
  <si>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</si>
  <si>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</si>
  <si>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</si>
  <si>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</si>
  <si>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</si>
  <si>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</si>
  <si>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</si>
  <si>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</si>
  <si>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</si>
  <si>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</si>
  <si>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</si>
  <si>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</si>
  <si>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</si>
  <si>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</si>
  <si>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</si>
  <si>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</si>
  <si>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</si>
  <si>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</si>
  <si>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</si>
  <si>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</si>
  <si>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</si>
  <si>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</si>
  <si>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</si>
  <si>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</si>
  <si>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</si>
  <si>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</si>
  <si>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</si>
  <si>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</si>
  <si>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</si>
  <si>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</si>
  <si>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</si>
  <si>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</si>
  <si>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</si>
  <si>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</si>
  <si>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</si>
  <si>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</si>
  <si>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</si>
  <si>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</si>
  <si>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</si>
  <si>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</si>
  <si>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</si>
  <si>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</si>
  <si>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</si>
  <si>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</si>
  <si>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</si>
  <si>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</si>
  <si>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</si>
  <si>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</si>
  <si>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</si>
  <si>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</si>
  <si>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</si>
  <si>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</si>
  <si>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</si>
  <si>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</si>
  <si>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</si>
  <si>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</si>
  <si>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</si>
  <si>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</si>
  <si>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</si>
  <si>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</si>
  <si>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</si>
  <si>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</si>
  <si>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</si>
  <si>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</si>
  <si>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</si>
  <si>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</si>
  <si>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</si>
  <si>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</si>
  <si>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</si>
  <si>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</si>
  <si>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</si>
  <si>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</si>
  <si>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</si>
  <si>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</si>
  <si>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</si>
  <si>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</si>
  <si>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</si>
  <si>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</si>
  <si>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</si>
  <si>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</si>
  <si>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</si>
  <si>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</si>
  <si>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</si>
  <si>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</si>
  <si>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</si>
  <si>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</si>
  <si>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</si>
  <si>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</si>
  <si>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</si>
  <si>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</si>
  <si>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</si>
  <si>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</si>
  <si>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</si>
  <si>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</si>
  <si>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</si>
  <si>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</si>
  <si>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</si>
  <si>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</si>
  <si>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</si>
  <si>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</si>
  <si>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</si>
  <si>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</si>
  <si>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</si>
  <si>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</si>
  <si>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</si>
  <si>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</si>
  <si>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</si>
  <si>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</si>
  <si>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</si>
  <si>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</si>
  <si>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</si>
  <si>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</si>
  <si>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</si>
  <si>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</si>
  <si>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</si>
  <si>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</si>
  <si>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</si>
  <si>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</si>
  <si>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</si>
  <si>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</si>
  <si>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</si>
  <si>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</si>
  <si>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</si>
  <si>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</si>
  <si>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</si>
  <si>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</si>
  <si>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</si>
  <si>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</si>
  <si>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</si>
  <si>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</si>
  <si>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</si>
  <si>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</si>
  <si>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</si>
  <si>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</si>
  <si>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</si>
  <si>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</si>
  <si>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</si>
  <si>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</si>
  <si>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</si>
  <si>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</si>
  <si>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</si>
  <si>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</si>
  <si>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</si>
  <si>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</si>
  <si>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</si>
  <si>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</si>
  <si>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</si>
  <si>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</si>
  <si>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</si>
  <si>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</si>
  <si>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</si>
  <si>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</si>
  <si>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</si>
  <si>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</si>
  <si>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</si>
  <si>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</si>
  <si>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</si>
  <si>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</si>
  <si>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</si>
  <si>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</si>
  <si>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</si>
  <si>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</si>
  <si>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</si>
  <si>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</si>
  <si>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</si>
  <si>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</si>
  <si>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</si>
  <si>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</si>
  <si>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</si>
  <si>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</si>
  <si>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</si>
  <si>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</si>
  <si>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</si>
  <si>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</si>
  <si>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</si>
  <si>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</si>
  <si>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</si>
  <si>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</si>
  <si>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</si>
  <si>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</si>
  <si>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</si>
  <si>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</si>
  <si>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</si>
  <si>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</si>
  <si>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</si>
  <si>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</si>
  <si>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</si>
  <si>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</si>
  <si>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</si>
  <si>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</si>
  <si>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</si>
  <si>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</si>
  <si>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</si>
  <si>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</si>
  <si>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</si>
  <si>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</si>
  <si>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</si>
  <si>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</si>
  <si>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</si>
  <si>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</si>
  <si>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</si>
  <si>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</si>
  <si>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</si>
  <si>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</si>
  <si>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</si>
  <si>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</si>
  <si>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</si>
  <si>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</si>
  <si>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</si>
  <si>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</si>
  <si>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</si>
  <si>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</si>
  <si>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</si>
  <si>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</si>
  <si>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</si>
  <si>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</si>
  <si>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</si>
  <si>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</si>
  <si>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</si>
  <si>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</si>
  <si>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</si>
  <si>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</si>
  <si>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</si>
  <si>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</si>
  <si>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</si>
  <si>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</si>
  <si>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</si>
  <si>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</si>
  <si>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</si>
  <si>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</si>
  <si>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</si>
  <si>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</si>
  <si>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</si>
  <si>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</si>
  <si>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</si>
  <si>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</si>
  <si>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</si>
  <si>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</si>
  <si>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</si>
  <si>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</si>
  <si>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</si>
  <si>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</si>
  <si>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</si>
  <si>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</si>
  <si>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</si>
  <si>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</si>
  <si>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</si>
  <si>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</si>
  <si>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</si>
  <si>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</si>
  <si>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</si>
  <si>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</si>
  <si>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</si>
  <si>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</si>
  <si>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</si>
  <si>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</si>
  <si>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</si>
  <si>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</si>
  <si>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</si>
  <si>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</si>
  <si>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</si>
  <si>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</si>
  <si>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</si>
  <si>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</si>
  <si>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</si>
  <si>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</si>
  <si>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</si>
  <si>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</si>
  <si>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</si>
  <si>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</si>
  <si>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</si>
  <si>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</si>
  <si>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</si>
  <si>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</si>
  <si>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</si>
  <si>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</si>
  <si>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</si>
  <si>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</si>
  <si>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</si>
  <si>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</si>
  <si>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</si>
  <si>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</si>
  <si>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</si>
  <si>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</si>
  <si>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</si>
  <si>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</si>
  <si>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</si>
  <si>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</si>
  <si>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</si>
  <si>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</si>
  <si>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</si>
  <si>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</si>
  <si>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</si>
  <si>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</si>
  <si>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</si>
  <si>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</si>
  <si>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</si>
  <si>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</si>
  <si>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</si>
  <si>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</si>
  <si>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</si>
  <si>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</si>
  <si>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</si>
  <si>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</si>
  <si>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</si>
  <si>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</si>
  <si>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</si>
  <si>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</si>
  <si>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</si>
  <si>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</si>
  <si>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</si>
  <si>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</si>
  <si>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</si>
  <si>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</si>
  <si>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</si>
  <si>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</si>
  <si>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</si>
  <si>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</si>
  <si>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</si>
  <si>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</si>
  <si>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</si>
  <si>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</si>
  <si>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</si>
  <si>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</si>
  <si>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</si>
  <si>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</si>
  <si>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</si>
  <si>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</si>
  <si>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</si>
  <si>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</si>
  <si>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</si>
  <si>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</si>
  <si>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</si>
  <si>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</si>
  <si>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</si>
  <si>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</si>
  <si>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</si>
  <si>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</si>
  <si>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</si>
  <si>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</si>
  <si>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</si>
  <si>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</si>
  <si>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</si>
  <si>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</si>
  <si>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</si>
  <si>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</si>
  <si>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</si>
  <si>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</si>
  <si>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</si>
  <si>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</si>
  <si>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</si>
  <si>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</si>
  <si>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</si>
  <si>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</si>
  <si>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</si>
  <si>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</si>
  <si>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</si>
  <si>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</si>
  <si>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</si>
  <si>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</si>
  <si>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</si>
  <si>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</si>
  <si>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</si>
  <si>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</si>
  <si>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</si>
  <si>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</si>
  <si>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</si>
  <si>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</si>
  <si>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</si>
  <si>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</si>
  <si>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</si>
  <si>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</si>
  <si>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</si>
  <si>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</si>
  <si>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</si>
  <si>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</si>
  <si>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</si>
  <si>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</si>
  <si>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</si>
  <si>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</si>
  <si>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</si>
  <si>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</si>
  <si>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</si>
  <si>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</si>
  <si>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</si>
  <si>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</si>
  <si>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</si>
  <si>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</si>
  <si>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</si>
  <si>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</si>
  <si>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</si>
  <si>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</si>
  <si>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</si>
  <si>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</si>
  <si>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</si>
  <si>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</si>
  <si>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</si>
  <si>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</si>
  <si>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</si>
  <si>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</si>
  <si>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</si>
  <si>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</si>
  <si>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</si>
  <si>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</si>
  <si>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</si>
  <si>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</si>
  <si>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</si>
  <si>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</si>
  <si>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</si>
  <si>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</si>
  <si>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</si>
  <si>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</si>
  <si>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</si>
  <si>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</si>
  <si>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</si>
  <si>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</si>
  <si>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</si>
  <si>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</si>
  <si>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</si>
  <si>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</si>
  <si>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</si>
  <si>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</si>
  <si>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</si>
  <si>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</si>
  <si>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</si>
  <si>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</si>
  <si>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</si>
  <si>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</si>
  <si>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</si>
  <si>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</si>
  <si>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</si>
  <si>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</si>
  <si>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</si>
  <si>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</si>
  <si>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</si>
  <si>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</si>
  <si>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</si>
  <si>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</si>
  <si>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</si>
  <si>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</si>
  <si>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</si>
  <si>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</si>
  <si>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</si>
  <si>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</si>
  <si>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</si>
  <si>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</si>
  <si>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</si>
  <si>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</si>
  <si>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</si>
  <si>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</si>
  <si>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</si>
  <si>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</si>
  <si>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</si>
  <si>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</si>
  <si>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</si>
  <si>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</si>
  <si>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</si>
  <si>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</si>
  <si>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</si>
  <si>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</si>
  <si>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</si>
  <si>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</si>
  <si>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</si>
  <si>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</si>
  <si>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</si>
  <si>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</si>
  <si>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</si>
  <si>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</si>
  <si>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</si>
  <si>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</si>
  <si>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</si>
  <si>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</si>
  <si>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</si>
  <si>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</si>
  <si>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</si>
  <si>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</si>
  <si>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</si>
  <si>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</si>
  <si>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</si>
  <si>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</si>
  <si>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</si>
  <si>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</si>
  <si>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</si>
  <si>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</si>
  <si>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</si>
  <si>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</si>
  <si>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</si>
  <si>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</si>
  <si>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</si>
  <si>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</si>
  <si>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</si>
  <si>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</si>
  <si>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</si>
  <si>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</si>
  <si>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</si>
  <si>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</si>
  <si>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</si>
  <si>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</si>
  <si>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</si>
  <si>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</si>
  <si>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</si>
  <si>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</si>
  <si>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</si>
  <si>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</si>
  <si>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</si>
  <si>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</si>
  <si>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</si>
  <si>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</si>
  <si>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</si>
  <si>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</si>
  <si>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</si>
  <si>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</si>
  <si>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</si>
  <si>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</si>
  <si>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</si>
  <si>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</si>
  <si>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</si>
  <si>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</si>
  <si>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</si>
  <si>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</si>
  <si>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</si>
  <si>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</si>
  <si>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</si>
  <si>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</si>
  <si>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</si>
  <si>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</si>
  <si>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</si>
  <si>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</si>
  <si>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</si>
  <si>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</si>
  <si>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</si>
  <si>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</si>
  <si>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</si>
  <si>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</si>
  <si>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</si>
  <si>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</si>
  <si>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</si>
  <si>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</si>
  <si>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</si>
  <si>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</si>
  <si>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</si>
  <si>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</si>
  <si>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</si>
  <si>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</si>
  <si>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</si>
  <si>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</si>
  <si>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</si>
  <si>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</si>
  <si>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</si>
  <si>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</si>
  <si>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</si>
  <si>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</si>
  <si>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</si>
  <si>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</si>
  <si>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</si>
  <si>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</si>
  <si>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</si>
  <si>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</si>
  <si>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</si>
  <si>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</si>
  <si>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</si>
  <si>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</si>
  <si>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</si>
  <si>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</si>
  <si>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</si>
  <si>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</si>
  <si>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</si>
  <si>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</si>
  <si>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</si>
  <si>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</si>
  <si>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</si>
  <si>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</si>
  <si>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</si>
  <si>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</si>
  <si>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</si>
  <si>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</si>
  <si>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</si>
  <si>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</si>
  <si>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</si>
  <si>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</si>
  <si>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</si>
  <si>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</si>
  <si>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</si>
  <si>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</si>
  <si>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</si>
  <si>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</si>
  <si>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</si>
  <si>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</si>
  <si>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</si>
  <si>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</si>
  <si>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</si>
  <si>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</si>
  <si>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</si>
  <si>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</si>
  <si>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</si>
  <si>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</si>
  <si>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</si>
  <si>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</si>
  <si>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</si>
  <si>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</si>
  <si>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</si>
  <si>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</si>
  <si>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</si>
  <si>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</si>
  <si>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</si>
  <si>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</si>
  <si>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</si>
  <si>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</si>
  <si>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</si>
  <si>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</si>
  <si>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</si>
  <si>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</si>
  <si>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</si>
  <si>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</si>
  <si>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</si>
  <si>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</si>
  <si>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</si>
  <si>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</si>
  <si>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</si>
  <si>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</si>
  <si>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</si>
  <si>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</si>
  <si>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</si>
  <si>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</si>
  <si>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</si>
  <si>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</si>
  <si>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</si>
  <si>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</si>
  <si>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</si>
  <si>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</si>
  <si>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</si>
  <si>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</si>
  <si>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</si>
  <si>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</si>
  <si>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</si>
  <si>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</si>
  <si>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</si>
  <si>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</si>
  <si>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</si>
  <si>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</si>
  <si>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</si>
  <si>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</si>
  <si>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</si>
  <si>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</si>
  <si>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</si>
  <si>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</si>
  <si>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</si>
  <si>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</si>
  <si>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</si>
  <si>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</si>
  <si>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</si>
  <si>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</si>
  <si>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</si>
  <si>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</si>
  <si>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</si>
  <si>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</si>
  <si>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</si>
  <si>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</si>
  <si>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</si>
  <si>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</si>
  <si>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</si>
  <si>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</si>
  <si>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</si>
  <si>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</si>
  <si>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</si>
  <si>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</si>
  <si>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</si>
  <si>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</si>
  <si>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</si>
  <si>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</si>
  <si>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</si>
  <si>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</si>
  <si>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</si>
  <si>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</si>
  <si>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</si>
  <si>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</si>
  <si>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</si>
  <si>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</si>
  <si>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</si>
  <si>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</si>
  <si>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</si>
  <si>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</si>
  <si>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</si>
  <si>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</si>
  <si>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</si>
  <si>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</si>
  <si>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</si>
  <si>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</si>
  <si>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</si>
  <si>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</si>
  <si>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</si>
  <si>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</si>
  <si>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</si>
  <si>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</si>
  <si>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</si>
  <si>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</si>
  <si>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</si>
  <si>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</si>
  <si>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</si>
  <si>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</si>
  <si>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</si>
  <si>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</si>
  <si>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</si>
  <si>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</si>
  <si>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</si>
  <si>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</si>
  <si>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</si>
  <si>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</si>
  <si>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</si>
  <si>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</si>
  <si>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</si>
  <si>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</si>
  <si>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</si>
  <si>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</si>
  <si>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</si>
  <si>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</si>
  <si>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</si>
  <si>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</si>
  <si>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</si>
  <si>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</si>
  <si>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</si>
  <si>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</si>
  <si>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</si>
  <si>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</si>
  <si>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</si>
  <si>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</si>
  <si>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</si>
  <si>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</si>
  <si>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</si>
  <si>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</si>
  <si>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</si>
  <si>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</si>
  <si>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</si>
  <si>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</si>
  <si>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</si>
  <si>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</si>
  <si>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</si>
  <si>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</si>
  <si>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</si>
  <si>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</si>
  <si>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</si>
  <si>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</si>
  <si>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</si>
  <si>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</si>
  <si>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</si>
  <si>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</si>
  <si>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</si>
  <si>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</si>
  <si>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</si>
  <si>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</si>
  <si>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</si>
  <si>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</si>
  <si>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</si>
  <si>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</si>
  <si>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</si>
  <si>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</si>
  <si>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</si>
  <si>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</si>
  <si>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</si>
  <si>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</si>
  <si>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</si>
  <si>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</si>
  <si>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</si>
  <si>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</si>
  <si>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</si>
  <si>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</si>
  <si>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</si>
  <si>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</si>
  <si>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</si>
  <si>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</si>
  <si>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</si>
  <si>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</si>
  <si>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</si>
  <si>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</si>
  <si>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</si>
  <si>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</si>
  <si>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</si>
  <si>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</si>
  <si>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</si>
  <si>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</si>
  <si>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</si>
  <si>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</si>
  <si>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</si>
  <si>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</si>
  <si>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</si>
  <si>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</si>
  <si>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</si>
  <si>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</si>
  <si>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</si>
  <si>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</si>
  <si>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</si>
  <si>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</si>
  <si>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</si>
  <si>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</si>
  <si>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</si>
  <si>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</si>
  <si>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</si>
  <si>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</si>
  <si>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</si>
  <si>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</si>
  <si>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</si>
  <si>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</si>
  <si>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</si>
  <si>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</si>
  <si>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</si>
  <si>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</si>
  <si>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</si>
  <si>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</si>
  <si>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</si>
  <si>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</si>
  <si>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</si>
  <si>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</si>
  <si>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</si>
  <si>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</si>
  <si>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</si>
  <si>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</si>
  <si>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</si>
  <si>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</si>
  <si>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</si>
  <si>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</si>
  <si>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</si>
  <si>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</si>
  <si>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</si>
  <si>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</si>
  <si>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</si>
  <si>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</si>
  <si>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</si>
  <si>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</si>
  <si>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</si>
  <si>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</si>
  <si>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</si>
  <si>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</si>
  <si>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</si>
  <si>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</si>
  <si>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</si>
  <si>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</si>
  <si>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</si>
  <si>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</si>
  <si>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</si>
  <si>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</si>
  <si>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</si>
  <si>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</si>
  <si>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</si>
  <si>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</si>
  <si>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</si>
  <si>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</si>
  <si>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</si>
  <si>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</si>
  <si>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</si>
  <si>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</si>
  <si>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</si>
  <si>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</si>
  <si>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</si>
  <si>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</si>
  <si>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</si>
  <si>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</si>
  <si>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</si>
  <si>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</si>
  <si>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</si>
  <si>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</si>
  <si>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</si>
  <si>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</si>
  <si>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</si>
  <si>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</si>
  <si>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</si>
  <si>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</si>
  <si>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</si>
  <si>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</si>
  <si>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</si>
  <si>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</si>
  <si>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</si>
  <si>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</si>
  <si>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</si>
  <si>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</si>
  <si>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</si>
  <si>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</si>
  <si>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</si>
  <si>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</si>
  <si>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</si>
  <si>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</si>
  <si>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</si>
  <si>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</si>
  <si>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</si>
  <si>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</si>
  <si>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</si>
  <si>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</si>
  <si>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</si>
  <si>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</si>
  <si>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</si>
  <si>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</si>
  <si>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</si>
  <si>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</si>
  <si>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</si>
  <si>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</si>
  <si>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</si>
  <si>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</si>
  <si>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</si>
  <si>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</si>
  <si>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</si>
  <si>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</si>
  <si>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</si>
  <si>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</si>
  <si>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</si>
  <si>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</si>
  <si>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</si>
  <si>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</si>
  <si>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</si>
  <si>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</si>
  <si>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</si>
  <si>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</si>
  <si>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</si>
  <si>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</si>
  <si>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</si>
  <si>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</si>
  <si>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</si>
  <si>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</si>
  <si>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</si>
  <si>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</si>
  <si>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</si>
  <si>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</si>
  <si>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</si>
  <si>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</si>
  <si>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</si>
  <si>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</si>
  <si>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</si>
  <si>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</si>
  <si>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</si>
  <si>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</si>
  <si>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</si>
  <si>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</si>
  <si>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</si>
  <si>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</si>
  <si>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</si>
  <si>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</si>
  <si>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</si>
  <si>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</si>
  <si>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</si>
  <si>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</si>
  <si>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</si>
  <si>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</si>
  <si>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</si>
  <si>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</si>
  <si>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</si>
  <si>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</si>
  <si>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</si>
  <si>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</si>
  <si>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</si>
  <si>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</si>
  <si>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</si>
  <si>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</si>
  <si>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</si>
  <si>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</si>
  <si>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</si>
  <si>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</si>
  <si>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</si>
  <si>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</si>
  <si>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</si>
  <si>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</si>
  <si>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</si>
  <si>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</si>
  <si>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</si>
  <si>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</si>
  <si>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</si>
  <si>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</si>
  <si>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</si>
  <si>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</si>
  <si>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</si>
  <si>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</si>
  <si>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</si>
  <si>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</si>
  <si>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</si>
  <si>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</si>
  <si>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</si>
  <si>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</si>
  <si>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</si>
  <si>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</si>
  <si>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</si>
  <si>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</si>
  <si>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</si>
  <si>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</si>
  <si>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</si>
  <si>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</si>
  <si>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</si>
  <si>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</si>
  <si>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</si>
  <si>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</si>
  <si>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</si>
  <si>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</si>
  <si>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</si>
  <si>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</si>
  <si>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</si>
  <si>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</si>
  <si>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</si>
  <si>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</si>
  <si>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</si>
  <si>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</si>
  <si>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</si>
  <si>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</si>
  <si>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</si>
  <si>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</si>
  <si>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</si>
  <si>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</si>
  <si>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</si>
  <si>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</si>
  <si>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</si>
  <si>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</si>
  <si>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</si>
  <si>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</si>
  <si>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</si>
  <si>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</si>
  <si>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</si>
  <si>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</si>
  <si>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</si>
  <si>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</si>
  <si>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</si>
  <si>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</si>
  <si>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</si>
  <si>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</si>
  <si>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</si>
  <si>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</si>
  <si>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</si>
  <si>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</si>
  <si>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</si>
  <si>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</si>
  <si>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</si>
  <si>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</si>
  <si>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</si>
  <si>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</si>
  <si>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</si>
  <si>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</si>
  <si>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</si>
  <si>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</si>
  <si>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</si>
  <si>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</si>
  <si>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</si>
  <si>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</si>
  <si>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</si>
  <si>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</si>
  <si>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</si>
  <si>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</si>
  <si>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</si>
  <si>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</si>
  <si>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</si>
  <si>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</si>
  <si>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</si>
  <si>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</si>
  <si>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</si>
  <si>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</si>
  <si>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</si>
  <si>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</si>
  <si>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</si>
  <si>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</si>
  <si>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</si>
  <si>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</si>
  <si>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</si>
  <si>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</si>
  <si>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</si>
  <si>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</si>
  <si>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</si>
  <si>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</si>
  <si>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</si>
  <si>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</si>
  <si>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</si>
  <si>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</si>
  <si>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</si>
  <si>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</si>
  <si>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</si>
  <si>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</si>
  <si>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</si>
  <si>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</si>
  <si>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</si>
  <si>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</si>
  <si>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</si>
  <si>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</si>
  <si>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</si>
  <si>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</si>
  <si>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</si>
  <si>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</si>
  <si>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</si>
  <si>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</si>
  <si>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</si>
  <si>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</si>
  <si>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</si>
  <si>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</si>
  <si>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</si>
  <si>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</si>
  <si>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</si>
  <si>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</si>
  <si>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</si>
  <si>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</si>
  <si>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</si>
  <si>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</si>
  <si>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</si>
  <si>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</si>
  <si>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</si>
  <si>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</si>
  <si>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</si>
  <si>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</si>
  <si>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</si>
  <si>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</si>
  <si>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</si>
  <si>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</si>
  <si>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</si>
  <si>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</si>
  <si>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</si>
  <si>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</si>
  <si>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</si>
  <si>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</si>
  <si>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</si>
  <si>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</si>
  <si>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</si>
  <si>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</si>
  <si>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</si>
  <si>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</si>
  <si>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</si>
  <si>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</si>
  <si>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</si>
  <si>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</si>
  <si>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</si>
  <si>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</si>
  <si>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</si>
  <si>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</si>
  <si>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</si>
  <si>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</si>
  <si>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</si>
  <si>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</si>
  <si>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</si>
  <si>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</si>
  <si>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</si>
  <si>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</si>
  <si>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</si>
  <si>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</si>
  <si>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</si>
  <si>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</si>
  <si>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</si>
  <si>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</si>
  <si>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</si>
  <si>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</si>
  <si>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</si>
  <si>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</si>
  <si>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</si>
  <si>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</si>
  <si>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</si>
  <si>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</si>
  <si>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</si>
  <si>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</si>
  <si>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</si>
  <si>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</si>
  <si>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</si>
  <si>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</si>
  <si>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</si>
  <si>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</si>
  <si>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</si>
  <si>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</si>
  <si>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</si>
  <si>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</si>
  <si>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</si>
  <si>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</si>
  <si>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</si>
  <si>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</si>
  <si>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</si>
  <si>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</si>
  <si>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</si>
  <si>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</si>
  <si>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</si>
  <si>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</si>
  <si>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</si>
  <si>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</si>
  <si>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</si>
  <si>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</si>
  <si>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</si>
  <si>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</si>
  <si>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</si>
  <si>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</si>
  <si>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</si>
  <si>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</si>
  <si>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</si>
  <si>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</si>
  <si>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</si>
  <si>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</si>
  <si>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</si>
  <si>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</si>
  <si>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</si>
  <si>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</si>
  <si>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</si>
  <si>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</si>
  <si>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</si>
  <si>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</si>
  <si>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</si>
  <si>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</si>
  <si>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</si>
  <si>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</si>
  <si>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</si>
  <si>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</si>
  <si>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</si>
  <si>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</si>
  <si>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</si>
  <si>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</si>
  <si>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</si>
  <si>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</si>
  <si>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</si>
  <si>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</si>
  <si>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</si>
  <si>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</si>
  <si>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</si>
  <si>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</si>
  <si>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</si>
  <si>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</si>
  <si>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</si>
  <si>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</si>
  <si>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</si>
  <si>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</si>
  <si>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</si>
  <si>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</si>
  <si>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</si>
  <si>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</si>
  <si>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</si>
  <si>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</si>
  <si>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</si>
  <si>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</si>
  <si>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</si>
  <si>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</si>
  <si>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</si>
  <si>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</si>
  <si>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</si>
  <si>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</si>
  <si>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</si>
  <si>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</si>
  <si>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</si>
  <si>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</si>
  <si>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</si>
  <si>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</si>
  <si>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</si>
  <si>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</si>
  <si>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</si>
  <si>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</si>
  <si>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</si>
  <si>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</si>
  <si>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</si>
  <si>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</si>
  <si>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</si>
  <si>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</si>
  <si>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</si>
  <si>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</si>
  <si>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</si>
  <si>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</si>
  <si>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</si>
  <si>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</si>
  <si>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</si>
  <si>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</si>
  <si>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</si>
  <si>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</si>
  <si>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</si>
  <si>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</si>
  <si>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</si>
  <si>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</si>
  <si>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</si>
  <si>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</si>
  <si>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</si>
  <si>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</si>
  <si>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</si>
  <si>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</si>
  <si>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</si>
  <si>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</si>
  <si>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</si>
  <si>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</si>
  <si>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</si>
  <si>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</si>
  <si>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</si>
  <si>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</si>
  <si>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</si>
  <si>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</si>
  <si>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</si>
  <si>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</si>
  <si>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</si>
  <si>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</si>
  <si>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</si>
  <si>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</si>
  <si>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</si>
  <si>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</si>
  <si>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</si>
  <si>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</si>
  <si>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</si>
  <si>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</si>
  <si>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</si>
  <si>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</si>
  <si>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</si>
  <si>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</si>
  <si>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</si>
  <si>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</si>
  <si>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</si>
  <si>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</si>
  <si>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</si>
  <si>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</si>
  <si>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</si>
  <si>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</si>
  <si>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</si>
  <si>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</si>
  <si>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</si>
  <si>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</si>
  <si>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</si>
  <si>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</si>
  <si>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</si>
  <si>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</si>
  <si>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</si>
  <si>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</si>
  <si>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</si>
  <si>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</si>
  <si>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</si>
  <si>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</si>
  <si>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</si>
  <si>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</si>
  <si>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</si>
  <si>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</si>
  <si>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</si>
  <si>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</si>
  <si>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</si>
  <si>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</si>
  <si>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</si>
  <si>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</si>
  <si>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</si>
  <si>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</si>
  <si>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</si>
  <si>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</si>
  <si>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</si>
  <si>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</si>
  <si>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</si>
  <si>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</si>
  <si>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</si>
  <si>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</si>
  <si>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</si>
  <si>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</si>
  <si>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</si>
  <si>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</si>
  <si>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</si>
  <si>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</si>
  <si>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</si>
  <si>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</si>
  <si>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</si>
  <si>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</si>
  <si>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</si>
  <si>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</si>
  <si>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</si>
  <si>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</si>
  <si>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</si>
  <si>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</si>
  <si>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</si>
  <si>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</si>
  <si>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</si>
  <si>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</si>
  <si>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</si>
  <si>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</si>
  <si>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</si>
  <si>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</si>
  <si>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</si>
  <si>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</si>
  <si>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</si>
  <si>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</si>
  <si>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</si>
  <si>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</si>
  <si>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</si>
  <si>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</si>
  <si>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</si>
  <si>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</si>
  <si>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</si>
  <si>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</si>
  <si>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</si>
  <si>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</si>
  <si>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</si>
  <si>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</si>
  <si>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</si>
  <si>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</si>
  <si>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</si>
  <si>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</si>
  <si>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</si>
  <si>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</si>
  <si>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</si>
  <si>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</si>
  <si>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</si>
  <si>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</si>
  <si>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</si>
  <si>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</si>
  <si>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</si>
  <si>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</si>
  <si>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</si>
  <si>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</si>
  <si>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</si>
  <si>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</si>
  <si>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</si>
  <si>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</si>
  <si>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</si>
  <si>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</si>
  <si>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</si>
  <si>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</si>
  <si>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</si>
  <si>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</si>
  <si>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</si>
  <si>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</si>
  <si>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</si>
  <si>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</si>
  <si>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</si>
  <si>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</si>
  <si>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</si>
  <si>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</si>
  <si>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</si>
  <si>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</si>
  <si>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</si>
  <si>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</si>
  <si>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</si>
  <si>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</si>
  <si>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</si>
  <si>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</si>
  <si>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</si>
  <si>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</si>
  <si>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</si>
  <si>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</si>
  <si>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</si>
  <si>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</si>
  <si>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</si>
  <si>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</si>
  <si>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</si>
  <si>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</si>
  <si>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</si>
  <si>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</si>
  <si>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</si>
  <si>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</si>
  <si>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</si>
  <si>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</si>
  <si>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</si>
  <si>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</si>
  <si>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</si>
  <si>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</si>
  <si>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</si>
  <si>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</si>
  <si>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</si>
  <si>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</si>
  <si>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</si>
  <si>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</si>
  <si>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</si>
  <si>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</si>
  <si>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</si>
  <si>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</si>
  <si>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</si>
  <si>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</si>
  <si>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</si>
  <si>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</si>
  <si>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</si>
  <si>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</si>
  <si>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</si>
  <si>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</si>
  <si>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</si>
  <si>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</si>
  <si>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</si>
  <si>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</si>
  <si>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</si>
  <si>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</si>
  <si>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</si>
  <si>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</si>
  <si>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</si>
  <si>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</si>
  <si>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</si>
  <si>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</si>
  <si>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</si>
  <si>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</si>
  <si>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</si>
  <si>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</si>
  <si>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</si>
  <si>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</si>
  <si>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</si>
  <si>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</si>
  <si>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</si>
  <si>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</si>
  <si>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</si>
  <si>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</si>
  <si>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</si>
  <si>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</si>
  <si>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</si>
  <si>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</si>
  <si>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</si>
  <si>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</si>
  <si>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</si>
  <si>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</si>
  <si>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</si>
  <si>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</si>
  <si>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</si>
  <si>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</si>
  <si>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</si>
  <si>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</si>
  <si>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</si>
  <si>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</si>
  <si>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</si>
  <si>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</si>
  <si>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</si>
  <si>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</si>
  <si>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</si>
  <si>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</si>
  <si>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</si>
  <si>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</si>
  <si>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</si>
  <si>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</si>
  <si>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</si>
  <si>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</si>
  <si>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</si>
  <si>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</si>
  <si>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</si>
  <si>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</si>
  <si>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</si>
  <si>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</si>
  <si>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</si>
  <si>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</si>
  <si>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</si>
  <si>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</si>
  <si>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</si>
  <si>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</si>
  <si>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</si>
  <si>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</si>
  <si>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</si>
  <si>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</si>
  <si>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</si>
  <si>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</si>
  <si>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</si>
  <si>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</si>
  <si>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</si>
  <si>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</si>
  <si>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</si>
  <si>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</si>
  <si>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</si>
  <si>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</si>
  <si>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</si>
  <si>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</si>
  <si>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</si>
  <si>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</si>
  <si>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</si>
  <si>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</si>
  <si>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</si>
  <si>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</si>
  <si>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</si>
  <si>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</si>
  <si>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</si>
  <si>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</si>
  <si>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</si>
  <si>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</si>
  <si>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</si>
  <si>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</si>
  <si>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</si>
  <si>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</si>
  <si>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</si>
  <si>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</si>
  <si>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</si>
  <si>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</si>
  <si>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</si>
  <si>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</si>
  <si>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</si>
  <si>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</si>
  <si>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</si>
  <si>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</si>
  <si>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</si>
  <si>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</si>
  <si>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</si>
  <si>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</si>
  <si>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</si>
  <si>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</si>
  <si>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</si>
  <si>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</si>
  <si>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</si>
  <si>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</si>
  <si>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</si>
  <si>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</si>
  <si>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</si>
  <si>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</si>
  <si>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</si>
  <si>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</si>
  <si>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</si>
  <si>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</si>
  <si>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</si>
  <si>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</si>
  <si>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</si>
  <si>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</si>
  <si>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</si>
  <si>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</si>
  <si>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</si>
  <si>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</si>
  <si>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</si>
  <si>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</si>
  <si>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</si>
  <si>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</si>
  <si>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</si>
  <si>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</si>
  <si>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</si>
  <si>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</si>
  <si>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</si>
  <si>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</si>
  <si>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</si>
  <si>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</si>
  <si>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</si>
  <si>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</si>
  <si>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</si>
  <si>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</si>
  <si>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</si>
  <si>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</si>
  <si>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</si>
  <si>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</si>
  <si>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</si>
  <si>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</si>
  <si>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</si>
  <si>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</si>
  <si>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</si>
  <si>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</si>
  <si>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</si>
  <si>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</si>
  <si>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</si>
  <si>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</si>
  <si>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</si>
  <si>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</si>
  <si>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</si>
  <si>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</si>
  <si>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</si>
  <si>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</si>
  <si>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</si>
  <si>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</si>
  <si>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</si>
  <si>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</si>
  <si>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</si>
  <si>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</si>
  <si>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</si>
  <si>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</si>
  <si>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</si>
  <si>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</si>
  <si>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</si>
  <si>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</si>
  <si>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</si>
  <si>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</si>
  <si>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</si>
  <si>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</si>
  <si>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</si>
  <si>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</si>
  <si>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</si>
  <si>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</si>
  <si>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</si>
  <si>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</si>
  <si>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</si>
  <si>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</si>
  <si>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</si>
  <si>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</si>
  <si>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</si>
  <si>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</si>
  <si>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</si>
  <si>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</si>
  <si>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</si>
  <si>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</si>
  <si>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</si>
  <si>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</si>
  <si>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</si>
  <si>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</si>
  <si>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</si>
  <si>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</si>
  <si>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</si>
  <si>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</si>
  <si>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</si>
  <si>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</si>
  <si>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</si>
  <si>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</si>
  <si>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</si>
  <si>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</si>
  <si>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</si>
  <si>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</si>
  <si>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</si>
  <si>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</si>
  <si>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</si>
  <si>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</si>
  <si>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</si>
  <si>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</si>
  <si>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</si>
  <si>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</si>
  <si>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</si>
  <si>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</si>
  <si>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</si>
  <si>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</si>
  <si>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</si>
  <si>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</si>
  <si>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</si>
  <si>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</si>
  <si>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</si>
  <si>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</si>
  <si>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</si>
  <si>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</si>
  <si>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</si>
  <si>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</si>
  <si>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</si>
  <si>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</si>
  <si>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</si>
  <si>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</si>
  <si>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</si>
  <si>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</si>
  <si>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</si>
  <si>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</si>
  <si>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</si>
  <si>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</si>
  <si>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</si>
  <si>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</si>
  <si>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</si>
  <si>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</si>
  <si>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</si>
  <si>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</si>
  <si>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</si>
  <si>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</si>
  <si>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</si>
  <si>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</si>
  <si>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</si>
  <si>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</si>
  <si>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</si>
  <si>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</si>
  <si>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</si>
  <si>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</si>
  <si>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</si>
  <si>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</si>
  <si>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</si>
  <si>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</si>
  <si>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</si>
  <si>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</si>
  <si>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</si>
  <si>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</si>
  <si>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</si>
  <si>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</si>
  <si>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</si>
  <si>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</si>
  <si>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</si>
  <si>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</si>
  <si>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</si>
  <si>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</si>
  <si>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</si>
  <si>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</si>
  <si>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</si>
  <si>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</si>
  <si>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</si>
  <si>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</si>
  <si>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</si>
  <si>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</si>
  <si>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</si>
  <si>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</si>
  <si>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</si>
  <si>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</si>
  <si>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</si>
  <si>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</si>
  <si>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</si>
  <si>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</si>
  <si>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</si>
  <si>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</si>
  <si>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</si>
  <si>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</si>
  <si>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</si>
  <si>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</si>
  <si>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</si>
  <si>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</si>
  <si>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</si>
  <si>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</si>
  <si>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</si>
  <si>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</si>
  <si>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</si>
  <si>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</si>
  <si>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</si>
  <si>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</si>
  <si>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</si>
  <si>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</si>
  <si>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</si>
  <si>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</si>
  <si>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</si>
  <si>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</si>
  <si>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</si>
  <si>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</si>
  <si>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</si>
  <si>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</si>
  <si>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</si>
  <si>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</si>
  <si>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</si>
  <si>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</si>
  <si>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</si>
  <si>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</si>
  <si>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</si>
  <si>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</si>
  <si>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</si>
  <si>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</si>
  <si>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</si>
  <si>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</si>
  <si>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</si>
  <si>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</si>
  <si>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</si>
  <si>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</si>
  <si>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</si>
  <si>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</si>
  <si>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</si>
  <si>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</si>
  <si>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</si>
  <si>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</si>
  <si>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</si>
  <si>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</si>
  <si>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</si>
  <si>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</si>
  <si>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</si>
  <si>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</si>
  <si>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</si>
  <si>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</si>
  <si>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</si>
  <si>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</si>
  <si>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</si>
  <si>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</si>
  <si>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</si>
  <si>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</si>
  <si>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</si>
  <si>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</si>
  <si>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</si>
  <si>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</si>
  <si>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</si>
  <si>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</si>
  <si>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</si>
  <si>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</si>
  <si>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</si>
  <si>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</si>
  <si>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</si>
  <si>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</si>
  <si>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</si>
  <si>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</si>
  <si>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</si>
  <si>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</si>
  <si>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</si>
  <si>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</si>
  <si>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</si>
  <si>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</si>
  <si>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</si>
  <si>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</si>
  <si>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</si>
  <si>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</si>
  <si>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</si>
  <si>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</si>
  <si>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</si>
  <si>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</si>
  <si>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</si>
  <si>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</si>
  <si>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</si>
  <si>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</si>
  <si>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</si>
  <si>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</si>
  <si>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</si>
  <si>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</si>
  <si>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</si>
  <si>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</si>
  <si>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</si>
  <si>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</si>
  <si>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</si>
  <si>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</si>
  <si>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</si>
  <si>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</si>
  <si>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</si>
  <si>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</si>
  <si>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</si>
  <si>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</si>
  <si>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</si>
  <si>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</si>
  <si>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</si>
  <si>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</si>
  <si>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</si>
  <si>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</si>
  <si>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</si>
  <si>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</si>
  <si>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</si>
  <si>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</si>
  <si>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</si>
  <si>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</si>
  <si>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</si>
  <si>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</si>
  <si>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</si>
  <si>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</si>
  <si>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</si>
  <si>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</si>
  <si>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</si>
  <si>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</si>
  <si>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</si>
  <si>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</si>
  <si>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</si>
  <si>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</si>
  <si>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</si>
  <si>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</si>
  <si>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</si>
  <si>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</si>
  <si>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</si>
  <si>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</si>
  <si>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</si>
  <si>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</si>
  <si>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</si>
  <si>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</si>
  <si>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</si>
  <si>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</si>
  <si>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</si>
  <si>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</si>
  <si>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</si>
  <si>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</si>
  <si>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</si>
  <si>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</si>
  <si>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</si>
  <si>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</si>
  <si>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</si>
  <si>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</si>
  <si>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</si>
  <si>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</si>
  <si>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</si>
  <si>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</si>
  <si>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</si>
  <si>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</si>
  <si>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</si>
  <si>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</si>
  <si>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</si>
  <si>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</si>
  <si>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</si>
  <si>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</si>
  <si>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</si>
  <si>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</si>
  <si>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</si>
  <si>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</si>
  <si>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</si>
  <si>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</si>
  <si>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</si>
  <si>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</si>
  <si>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</si>
  <si>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</si>
  <si>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</si>
  <si>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</si>
  <si>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</si>
  <si>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</si>
  <si>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</si>
  <si>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</si>
  <si>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</si>
  <si>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</si>
  <si>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</si>
  <si>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</si>
  <si>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</si>
  <si>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</si>
  <si>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</si>
  <si>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</si>
  <si>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</si>
  <si>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</si>
  <si>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</si>
  <si>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</si>
  <si>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</si>
  <si>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</si>
  <si>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</si>
  <si>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</si>
  <si>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</si>
  <si>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</si>
  <si>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</si>
  <si>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</si>
  <si>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</si>
  <si>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</si>
  <si>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</si>
  <si>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</si>
  <si>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</si>
  <si>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</si>
  <si>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</si>
  <si>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</si>
  <si>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</si>
  <si>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</si>
  <si>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</si>
  <si>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</si>
  <si>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</si>
  <si>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</si>
  <si>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</si>
  <si>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</si>
  <si>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</si>
  <si>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</si>
  <si>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</si>
  <si>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</si>
  <si>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</si>
  <si>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</si>
  <si>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</si>
  <si>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</si>
  <si>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</si>
  <si>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</si>
  <si>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</si>
  <si>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</si>
  <si>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</si>
  <si>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</si>
  <si>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</si>
  <si>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</si>
  <si>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</si>
  <si>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</si>
  <si>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</si>
  <si>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</si>
  <si>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</si>
  <si>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</si>
  <si>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</si>
  <si>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</si>
  <si>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</si>
  <si>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</si>
  <si>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</si>
  <si>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</si>
  <si>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</si>
  <si>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</si>
  <si>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</si>
  <si>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</si>
  <si>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</si>
  <si>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</si>
  <si>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</si>
  <si>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</si>
  <si>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</si>
  <si>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</si>
  <si>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</si>
  <si>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</si>
  <si>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</si>
  <si>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</si>
  <si>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</si>
  <si>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</si>
  <si>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</si>
  <si>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</si>
  <si>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</si>
  <si>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</si>
  <si>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</si>
  <si>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</si>
  <si>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</si>
  <si>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</si>
  <si>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</si>
  <si>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</si>
  <si>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</si>
  <si>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</si>
  <si>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</si>
  <si>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</si>
  <si>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</si>
  <si>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</si>
  <si>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</si>
  <si>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</si>
  <si>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</si>
  <si>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</si>
  <si>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</si>
  <si>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</si>
  <si>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</si>
  <si>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</si>
  <si>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</si>
  <si>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</si>
  <si>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</si>
  <si>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</si>
  <si>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</si>
  <si>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</si>
  <si>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</si>
  <si>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</si>
  <si>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</si>
  <si>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</si>
  <si>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</si>
  <si>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</si>
  <si>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</si>
  <si>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</si>
  <si>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</si>
  <si>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</si>
  <si>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</si>
  <si>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</si>
  <si>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</si>
  <si>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</si>
  <si>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</si>
  <si>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</si>
  <si>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</si>
  <si>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</si>
  <si>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</si>
  <si>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</si>
  <si>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</si>
  <si>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</si>
  <si>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</si>
  <si>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</si>
  <si>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</si>
  <si>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</si>
  <si>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</si>
  <si>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</si>
  <si>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</si>
  <si>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</si>
  <si>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</si>
  <si>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</si>
  <si>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</si>
  <si>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</si>
  <si>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</si>
  <si>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</si>
  <si>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</si>
  <si>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</si>
  <si>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</si>
  <si>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</si>
  <si>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</si>
  <si>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</si>
  <si>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</si>
  <si>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</si>
  <si>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</si>
  <si>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</si>
  <si>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</si>
  <si>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</si>
  <si>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</si>
  <si>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</si>
  <si>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</si>
  <si>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</si>
  <si>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</si>
  <si>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90 mins</t>
  </si>
  <si>
    <t xml:space="preserve">NO PCM </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</si>
  <si>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</si>
  <si>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</si>
  <si>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</si>
  <si>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</si>
  <si>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</si>
  <si>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</si>
  <si>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</si>
  <si>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</si>
  <si>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</si>
  <si>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</si>
  <si>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</si>
  <si>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</si>
  <si>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</si>
  <si>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</si>
  <si>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</si>
  <si>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</si>
  <si>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</si>
  <si>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</si>
  <si>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</si>
  <si>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</si>
  <si>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</si>
  <si>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</si>
  <si>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</si>
  <si>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</si>
  <si>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</si>
  <si>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</si>
  <si>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</si>
  <si>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</si>
  <si>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</si>
  <si>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</si>
  <si>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</si>
  <si>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</si>
  <si>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</si>
  <si>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</si>
  <si>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</si>
  <si>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</si>
  <si>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</si>
  <si>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</si>
  <si>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</si>
  <si>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</si>
  <si>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</si>
  <si>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</si>
  <si>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</si>
  <si>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</si>
  <si>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</si>
  <si>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</si>
  <si>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</si>
  <si>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</si>
  <si>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</si>
  <si>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</si>
  <si>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</si>
  <si>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</si>
  <si>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</si>
  <si>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</si>
  <si>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</si>
  <si>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</si>
  <si>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</si>
  <si>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</si>
  <si>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</si>
  <si>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</si>
  <si>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</si>
  <si>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</si>
  <si>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</si>
  <si>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</si>
  <si>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</si>
  <si>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</si>
  <si>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</si>
  <si>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</si>
  <si>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</si>
  <si>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</si>
  <si>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</si>
  <si>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</si>
  <si>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</si>
  <si>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</si>
  <si>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</si>
  <si>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</si>
  <si>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</si>
  <si>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</si>
  <si>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</si>
  <si>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</si>
  <si>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</si>
  <si>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</si>
  <si>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</si>
  <si>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</si>
  <si>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</si>
  <si>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</si>
  <si>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</si>
  <si>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</si>
  <si>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90 mins</t>
  </si>
  <si>
    <t xml:space="preserve"> PCM-20250215-00000830 </t>
  </si>
  <si>
    <t>LTE site still down and  site located in aramco area access issue need special permission</t>
  </si>
  <si>
    <t>PCM-20251030-00000467</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</si>
  <si>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</si>
  <si>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</si>
  <si>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</si>
  <si>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</si>
  <si>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</si>
  <si>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</si>
  <si>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</si>
  <si>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NO PCM</t>
  </si>
  <si>
    <t>team on the way need 60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</si>
</sst>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tabSelected="1" workbookViewId="0">
      <selection activeCell="D18" sqref="D1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297.42511516203376</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0.8061797453701729</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7.6612268530880101E-3</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1</v>
      </c>
      <c r="D5" s="170" t="s">
        <v>21634</v>
      </c>
      <c r="E5" s="135"/>
      <c r="F5" s="136">
        <v>45960.365324074075</v>
      </c>
      <c r="G5" s="137">
        <f ca="1">IFERROR(NOW()-F5,"")</f>
        <v>8.2167824075440876E-3</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45960.373540856483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45960.373540856483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45960.373540856483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45960.373540856483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45960.373540856483</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45960.373540856483</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45960.373540856483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45960.373540856483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45960.373540856483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45960.373540856483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45960.373540856483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45960.373540856483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45960.373540856483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45960.373540856483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45960.373540856483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45960.373540856483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45960.373540856483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45960.373540856483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45960.373540856483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45960.373540856483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45960.373540856483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45960.373540856483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45960.373540856483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45960.373540856483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45960.373540856483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45960.373540856483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45960.373540856483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45960.373540856483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45960.373540856483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45960.373540856483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45960.373540856483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45960.373540856483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45960.373540856483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45960.373540856483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45960.373540856483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45960.373540856483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45960.373540856483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45960.373540856483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45960.373540856483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45960.373540856483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45960.373540856483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45960.373540856483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45960.373540856483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45960.373540856483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45960.373540856483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45960.373540856483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45960.373540856483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45960.373540856483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45960.373540856483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45960.373540856483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45960.373540856483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45960.373540856483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45960.373540856483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45960.373540856483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45960.373540856483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45960.373540856483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45960.373540856483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45960.373540856483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45960.373540856483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45960.373540856483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45960.373540856483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45960.373540856483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45960.373540856483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45960.373540856483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45960.373540856483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45960.373540856483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45960.373540856483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45960.373540856483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45960.373540856483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45960.373540856483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45960.373540856483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45960.373540856483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45960.373540856483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45960.373540856483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45960.373540856483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45960.373540856483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45960.373540856483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45960.373540856483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45960.373540856483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45960.373540856483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45960.373540856483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45960.373540856483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45960.373540856483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45960.373540856483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45960.373540856483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45960.373540856483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45960.373540856483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45960.373540856483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45960.373540856483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45960.373540856483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45960.373540856483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45960.373540856483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45960.373540856483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45960.373540856483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45960.373540856483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45960.373540856483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45960.373540856483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45960.373540856483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45960.373540856483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45960.373540856483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45960.373540856483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45960.373540856483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45960.373540856483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45960.373540856483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45960.373540856483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45960.373540856483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45960.373540856483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45960.373540856483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45960.373540856483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45960.373540856483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45960.373540856483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45960.373540856483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45960.373540856483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45960.373540856483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45960.373540856483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45960.373540856483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45960.373540856483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45960.373540856483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45960.373540856483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45960.373540856483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45960.373540856483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45960.373540856483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45960.373540856483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45960.373540856483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45960.373540856483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45960.373540856483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45960.373540856483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45960.373540856483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45960.373540856483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45960.373540856483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45960.373540856483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45960.373540856483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45960.373540856483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45960.373540856483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45960.373540856483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45960.373540856483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45960.373540856483</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45960.373540856483</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75B27500-0EF2-4E35-8003-6ECBE7F31CB8}"/>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135.37370312499843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1.6314575231517665</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2.5520023147691973E-2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45960.373540856483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45960.373540856483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45960.373540856483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45960.373540856483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45960.373540856483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45960.373540856483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45960.373540856483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45960.373540856483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45960.373540856483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45960.373540856483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45960.373540856483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45960.373540856483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45960.373540856483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45960.373540856483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45960.373540856483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45960.373540856483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45960.373540856483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45960.373540856483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45960.373540856483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45960.373540856483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45960.373540856483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45960.373540856483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45960.373540856483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45960.373540856483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45960.373540856483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45960.373540856483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45960.373540856483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45960.373540856483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45960.373540856483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45960.373540856483</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45960.373540856483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45960.373540856483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45960.373540856483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45960.373540856483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45960.373540856483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45960.373540856483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45960.373540856483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45960.373540856483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45960.373540856483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45960.373540856483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45960.373540856483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45960.373540856483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45960.373540856483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45960.373540856483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45960.373540856483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45960.373540856483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45960.373540856483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45960.373540856483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45960.373540856483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45960.373540856483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45960.373540856483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45960.373540856483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45960.373540856483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45960.373540856483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45960.373540856483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45960.373540856483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45960.373540856483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45960.373540856483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45960.373540856483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45960.373540856483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45960.373540856483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45960.373540856483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45960.373540856483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45960.373540856483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45960.373540856483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45960.373540856483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45960.373540856483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45960.373540856483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45960.373540856483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45960.373540856483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45960.373540856483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45960.373540856483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45960.373540856483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45960.373540856483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45960.373540856483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45960.373540856483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45960.373540856483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45960.373540856483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45960.373540856483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45960.373540856483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45960.373540856483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45960.373540856483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45960.373540856483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45960.373540856483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45960.373540856483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45960.373540856483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45960.373540856483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45960.373540856483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45960.373540856483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45960.373540856483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45960.373540856483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45960.373540856483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45960.373540856483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45960.373540856483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45960.373540856483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45960.373540856483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45960.373540856483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45960.373540856483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45960.373540856483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45960.373540856483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45960.373540856483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45960.373540856483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45960.373540856483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45960.373540856483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45960.373540856483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45960.373540856483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45960.373540856483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45960.373540856483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45960.373540856483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45960.373540856483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45960.373540856483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45960.373540856483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45960.373540856483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45960.373540856483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45960.373540856483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45960.373540856483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45960.373540856483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45960.373540856483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45960.373540856483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45960.373540856483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45960.373540856483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45960.373540856483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45960.373540856483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45960.373540856483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45960.373540856483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45960.373540856483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45960.373540856483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45960.373540856483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45960.373540856483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45960.373540856483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45960.373540856483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45960.373540856483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45960.373540856483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45960.373540856483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45960.373540856483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45960.373540856483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45960.373540856483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45960.373540856483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45960.373540856483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45960.373540856483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45960.373540856483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45960.373540856483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45960.373540856483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45960.373540856483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45960.373540856483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45960.373540856483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45960.373540856483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45960.373540856483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45960.373540856483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45960.373540856483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45960.373540856483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45960.373540856483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45960.373540856483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45960.373540856483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45960.373540856483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45960.373540856483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45960.373540856483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45960.373540856483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45960.373540856483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45960.373540856483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45960.373540856483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45960.373540856483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45960.373540856483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45960.373540856483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45960.373540856483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45960.373540856483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45960.373540856483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45960.373540856483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45960.373540856483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45960.373540856483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45960.373540856483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45960.373540856483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45960.373540856483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45960.373540856483</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2.5948495363991242E-2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45960.37354108796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45960.37354108796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45960.37354108796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45960.37354108796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45960.37354108796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45960.37354108796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45960.37354108796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45960.37354108796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45960.37354108796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45960.37354108796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45960.37354108796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45960.37354108796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45960.37354108796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45960.37354108796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45960.37354108796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45960.37354108796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45960.37354108796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45960.37354108796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45960.37354108796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45960.37354108796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45960.37354108796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45960.37354108796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45960.37354108796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45960.37354108796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45960.37354108796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45960.37354108796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45960.37354108796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45960.37354108796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45960.37354108796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45960.37354108796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45960.37354108796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45960.37354108796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45960.37354108796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45960.37354108796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45960.37354108796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45960.37354108796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45960.37354108796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45960.37354108796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45960.37354108796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45960.37354108796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45960.37354108796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45960.37354108796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45960.37354108796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45960.37354108796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45960.37354108796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45960.37354108796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45960.37354108796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45960.37354108796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45960.37354108796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45960.37354108796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45960.37354108796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45960.37354108796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45960.37354108796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45960.37354108796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45960.37354108796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45960.37354108796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45960.37354108796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45960.37354108796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45960.37354108796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45960.37354108796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45960.37354108796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45960.37354108796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45960.37354108796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45960.37354108796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45960.37354108796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45960.37354108796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45960.37354108796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45960.37354108796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45960.37354108796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45960.37354108796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45960.37354108796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45960.37354108796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45960.37354108796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45960.37354108796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45960.37354108796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45960.37354108796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45960.37354108796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45960.37354108796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45960.37354108796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45960.37354108796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45960.37354108796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45960.37354108796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45960.37354108796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45960.37354108796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45960.37354108796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45960.37354108796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45960.37354108796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45960.37354108796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45960.37354108796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45960.37354108796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45960.37354108796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45960.37354108796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45960.37354108796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45960.37354108796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45960.37354108796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45960.37354108796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45960.37354108796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45960.37354108796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45960.37354108796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45960.37354108796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45960.37354108796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45960.37354108796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45960.37354108796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45960.37354108796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45960.37354108796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45960.37354108796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45960.37354108796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45960.37354108796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45960.37354108796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45960.37354108796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45960.37354108796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45960.37354108796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45960.37354108796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45960.37354108796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45960.37354108796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45960.37354108796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45960.37354108796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45960.37354108796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45960.37354108796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45960.37354108796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45960.37354108796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45960.37354108796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45960.37354108796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45960.37354108796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45960.37354108796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45960.37354108796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45960.37354108796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45960.37354108796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45960.37354108796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45960.37354108796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45960.37354108796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45960.37354108796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45960.37354108796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45960.37354108796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45960.37354108796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45960.37354108796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45960.37354108796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45960.37354108796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45960.37354108796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45960.37354108796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45960.37354108796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45960.37354108796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45960.37354108796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45960.37354108796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45960.37354108796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45960.37354108796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45960.37354108796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45960.37354108796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45960.37354108796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45960.37354108796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45960.37354108796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45960.37354108796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45960.37354108796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45960.37354108796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45960.37354108796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45960.37354108796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45960.37354108796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45960.37354108796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45960.37354108796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45960.37354108796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45960.37354108796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45960.37354108796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45960.37354108796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45960.37354108796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45960.37354108796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45960.37354108796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45960.37354108796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45960.37354108796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45960.37354108796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45960.37354108796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45960.37354108796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45960.37354108796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45960.37354108796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45960.37354108796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45960.37354108796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45960.37354108796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45960.37354108796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45960.37354108796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45960.37354108796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45960.37354108796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45960.37354108796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45960.37354108796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45960.37354108796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45960.37354108796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45960.37354108796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45960.37354108796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45960.37354108796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45960.37354108796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45960.37354108796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45960.37354108796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45960.37354108796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45960.37354108796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45960.37354108796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45960.37354108796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45960.37354108796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45960.37354108796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45960.37354108796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45960.37354108796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45960.37354108796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45960.37354108796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45960.37354108796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45960.37354108796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45960.37354108796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45960.37354108796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45960.37354108796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45960.37354108796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45960.37354108796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45960.37354108796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45960.37354108796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45960.37354108796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45960.37354108796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45960.37354108796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45960.37354108796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45960.37354108796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45960.37354108796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45960.37354108796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45960.37354108796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45960.37354108796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45960.37354108796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45960.37354108796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45960.37354108796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45960.37354108796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45960.37354108796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45960.37354108796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45960.37354108796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45960.37354108796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45960.37354108796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45960.37354108796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45960.37354108796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45960.37354108796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45960.37354108796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45960.37354108796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45960.37354108796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45960.37354108796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45960.37354108796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45960.37354108796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45960.37354108796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45960.37354108796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45960.37354108796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45960.37354108796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45960.37354108796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45960.37354108796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45960.37354108796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45960.37354108796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45960.37354108796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45960.37354108796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45960.37354108796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45960.37354108796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45960.37354108796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45960.37354108796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45960.37354108796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45960.37354108796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45960.37354108796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45960.37354108796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45960.37354108796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45960.37354108796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45960.37354108796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45960.37354108796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45960.37354108796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45960.37354108796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45960.37354108796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45960.37354108796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45960.37354108796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45960.37354108796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45960.37354108796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45960.37354108796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45960.37354108796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45960.37354108796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45960.37354108796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45960.37354108796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45960.37354108796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45960.37354108796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45960.37354108796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45960.37354108796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45960.37354108796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45960.37354108796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45960.37354108796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45960.37354108796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45960.37354108796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45960.37354108796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45960.37354108796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45960.37354108796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45960.37354108796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45960.37354108796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45960.37354108796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45960.37354108796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45960.37354108796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45960.37354108796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45960.37354108796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45960.37354108796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45960.37354108796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45960.37354108796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45960.37354108796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45960.37354108796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45960.37354108796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45960.37354108796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45960.37354108796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45960.37354108796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45960.37354108796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45960.37354108796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45960.37354108796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45960.37354108796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45960.37354108796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45960.37354108796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45960.37354108796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45960.37354108796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45960.37354108796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45960.37354108796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45960.37354108796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45960.37354108796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45960.37354108796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45960.37354108796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45960.37354108796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45960.37354108796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45960.37354108796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45960.37354108796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45960.37354108796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45960.37354108796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45960.37354108796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45960.37354108796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45960.37354108796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45960.37354108796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45960.37354108796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45960.37354108796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45960.37354108796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45960.37354108796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45960.37354108796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45960.37354108796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45960.37354108796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45960.37354108796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45960.37354108796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45960.37354108796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45960.37354108796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45960.37354108796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45960.37354108796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45960.37354108796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45960.37354108796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45960.37354108796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45960.37354108796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45960.37354108796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45960.37354108796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45960.37354108796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45960.37354108796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45960.37354108796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45960.37354108796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45960.37354108796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45960.37354108796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45960.37354108796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45960.37354108796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45960.37354108796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45960.37354108796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45960.37354108796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45960.37354108796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45960.37354108796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45960.37354108796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45960.37354108796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45960.37354108796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45960.37354108796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45960.37354108796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45960.37354108796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45960.37354108796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45960.37354108796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45960.37354108796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45960.37354108796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45960.37354108796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45960.37354108796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45960.37354108796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45960.37354108796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45960.37354108796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45960.37354108796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45960.37354108796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45960.37354108796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45960.37354108796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45960.37354108796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45960.37354108796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45960.37354108796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45960.37354108796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45960.37354108796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45960.37354108796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45960.37354108796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45960.37354108796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45960.37354108796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45960.37354108796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45960.37354108796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45960.37354108796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45960.37354108796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45960.37354108796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45960.37354108796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45960.37354108796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45960.37354108796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45960.37354108796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45960.37354108796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45960.37354108796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45960.37354108796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45960.37354108796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45960.37354108796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45960.37354108796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45960.37354108796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45960.37354108796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45960.37354108796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45960.37354108796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45960.37354108796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45960.37354108796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45960.37354108796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45960.37354108796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45960.37354108796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45960.37354108796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45960.37354108796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45960.37354108796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45960.37354108796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45960.37354108796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45960.37354108796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45960.37354108796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45960.37354108796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45960.37354108796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45960.37354108796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45960.37354108796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45960.37354108796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45960.37354108796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45960.37354108796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45960.37354108796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45960.37354108796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45960.37354108796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45960.37354108796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45960.37354108796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45960.37354108796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45960.37354108796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45960.37354108796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45960.37354108796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45960.37354108796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45960.37354108796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45960.37354108796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45960.37354108796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45960.37354108796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45960.37354108796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45960.37354108796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45960.37354108796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45960.37354108796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45960.37354108796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45960.37354108796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45960.37354108796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45960.37354108796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45960.37354108796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45960.37354108796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45960.37354108796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45960.37354108796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45960.37354108796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45960.37354108796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45960.37354108796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45960.37354108796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45960.37354108796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45960.37354108796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45960.37354108796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45960.37354108796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45960.37354108796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45960.37354108796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45960.37354108796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45960.37354108796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45960.37354108796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45960.37354108796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45960.37354108796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45960.37354108796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45960.37354108796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45960.37354108796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45960.37354108796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45960.37354108796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45960.37354108796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45960.37354108796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45960.37354108796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45960.37354108796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45960.37354108796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45960.37354108796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45960.37354108796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45960.37354108796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45960.37354108796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45960.37354108796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45960.37354108796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45960.37354108796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45960.37354108796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45960.37354108796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45960.37354108796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45960.37354108796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45960.37354108796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45960.37354108796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45960.37354108796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45960.37354108796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45960.37354108796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45960.37354108796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45960.37354108796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45960.37354108796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45960.37354108796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45960.37354108796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45960.37354108796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45960.37354108796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45960.37354108796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45960.37354108796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45960.37354108796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45960.37354108796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45960.37354108796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45960.37354108796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45960.37354108796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45960.37354108796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45960.37354108796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45960.37354108796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45960.37354108796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45960.37354108796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45960.37354108796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45960.37354108796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45960.37354108796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45960.37354108796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45960.37354108796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45960.37354108796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45960.37354108796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45960.37354108796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45960.37354108796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45960.37354108796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45960.37354108796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45960.37354108796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45960.37354108796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45960.37354108796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45960.37354108796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45960.37354108796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45960.37354108796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45960.37354108796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45960.37354108796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45960.37354108796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45960.37354108796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45960.37354108796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45960.37354108796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45960.37354108796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45960.37354108796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45960.37354108796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45960.37354108796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45960.37354108796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45960.37354108796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45960.37354108796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45960.37354108796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45960.37354108796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45960.37354108796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45960.37354108796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45960.37354108796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45960.37354108796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45960.37354108796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45960.37354108796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45960.37354108796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45960.37354108796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45960.37354108796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45960.37354108796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45960.37354108796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45960.37354108796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45960.37354108796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45960.37354108796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45960.37354108796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45960.37354108796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45960.37354108796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45960.37354108796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45960.37354108796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45960.37354108796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45960.37354108796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45960.37354108796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45960.37354108796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45960.37354108796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45960.37354108796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45960.37354108796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45960.37354108796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45960.37354108796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45960.37354108796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45960.37354108796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45960.37354108796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45960.37354108796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45960.37354108796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45960.37354108796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45960.37354108796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45960.37354108796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45960.37354108796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45960.37354108796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45960.37354108796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45960.37354108796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45960.37354108796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45960.37354108796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45960.37354108796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45960.37354108796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45960.37354108796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45960.37354108796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45960.37354108796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45960.37354108796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45960.37354108796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45960.37354108796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45960.37354108796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45960.37354108796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45960.37354108796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45960.37354108796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45960.37354108796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45960.37354108796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45960.37354108796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45960.37354108796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45960.37354108796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45960.37354108796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45960.37354108796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45960.37354108796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45960.37354108796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45960.37354108796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45960.37354108796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45960.37354108796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45960.37354108796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45960.37354108796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45960.37354108796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45960.37354108796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45960.37354108796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45960.37354108796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45960.37354108796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45960.37354108796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45960.37354108796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45960.37354108796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45960.37354108796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45960.37354108796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45960.37354108796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45960.37354108796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45960.37354108796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45960.37354108796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45960.37354108796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45960.37354108796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45960.37354108796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45960.37354108796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45960.37354108796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45960.37354108796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45960.37354108796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45960.37354108796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45960.37354108796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45960.37354108796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45960.37354108796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45960.37354108796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45960.37354108796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45960.37354108796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45960.37354108796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45960.37354108796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45960.37354108796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45960.37354108796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45960.37354108796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45960.37354108796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45960.37354108796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45960.37354108796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45960.37354108796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45960.37354108796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45960.37354108796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45960.37354108796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45960.37354108796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45960.37354108796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45960.37354108796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45960.37354108796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45960.37354108796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45960.37354108796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45960.37354108796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45960.37354108796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45960.37354108796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45960.37354108796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45960.37354108796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45960.37354108796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45960.37354108796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45960.37354108796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45960.37354108796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45960.37354108796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45960.37354108796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45960.37354108796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45960.37354108796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45960.37354108796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45960.37354108796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45960.37354108796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45960.37354108796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45960.37354108796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45960.37354108796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45960.37354108796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45960.37354108796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45960.37354108796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45960.37354108796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45960.37354108796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45960.37354108796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45960.37354108796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45960.37354108796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45960.37354108796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45960.37354108796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45960.37354108796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45960.37354108796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45960.37354108796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45960.37354108796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45960.37354108796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45960.37354108796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45960.37354108796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45960.37354108796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45960.37354108796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45960.37354108796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45960.37354108796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45960.37354108796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45960.37354108796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45960.37354108796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45960.37354108796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45960.37354108796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45960.37354108796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45960.37354108796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45960.37354108796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45960.37354108796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45960.37354108796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45960.37354108796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45960.37354108796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45960.37354108796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45960.37354108796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45960.37354108796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45960.37354108796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45960.37354108796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45960.37354108796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45960.37354108796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45960.37354108796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45960.37354108796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45960.37354108796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45960.37354108796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45960.37354108796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45960.37354108796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45960.37354108796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45960.37354108796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45960.37354108796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45960.37354108796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45960.37354108796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45960.37354108796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45960.37354108796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45960.37354108796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45960.37354108796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45960.37354108796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45960.37354108796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45960.37354108796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45960.37354108796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45960.37354108796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45960.37354108796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45960.37354108796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45960.37354108796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45960.37354108796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45960.37354108796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45960.37354108796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45960.37354108796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45960.37354108796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45960.37354108796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45960.37354108796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45960.37354108796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45960.37354108796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45960.37354108796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45960.37354108796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45960.37354108796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45960.37354108796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45960.37354108796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45960.37354108796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45960.37354108796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45960.37354108796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45960.37354108796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45960.37354108796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45960.37354108796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45960.37354108796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45960.37354108796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45960.37354108796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45960.37354108796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45960.37354108796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45960.37354108796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45960.37354108796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45960.37354108796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45960.37354108796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45960.37354108796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45960.37354108796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45960.37354108796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45960.37354108796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45960.37354108796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45960.37354108796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45960.37354108796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45960.37354108796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45960.37354108796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45960.37354108796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45960.37354108796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45960.37354108796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45960.37354108796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45960.37354108796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45960.37354108796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45960.37354108796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45960.37354108796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45960.37354108796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45960.37354108796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45960.37354108796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45960.37354108796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45960.37354108796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45960.37354108796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45960.37354108796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45960.37354108796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45960.37354108796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45960.37354108796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45960.37354108796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45960.37354108796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45960.37354108796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45960.37354108796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45960.37354108796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45960.37354108796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45960.37354108796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45960.37354108796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45960.37354108796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45960.37354108796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45960.37354108796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45960.37354108796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45960.37354108796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45960.37354108796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45960.37354108796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45960.37354108796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45960.37354108796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45960.37354108796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45960.37354108796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45960.37354108796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45960.37354108796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45960.37354108796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45960.37354108796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45960.37354108796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45960.37354108796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45960.37354108796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45960.37354108796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45960.37354108796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45960.37354108796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45960.37354108796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45960.37354108796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45960.37354108796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45960.37354108796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45960.37354108796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45960.37354108796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45960.37354108796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45960.37354108796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45960.37354108796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45960.37354108796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45960.37354108796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45960.37354108796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45960.37354108796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45960.37354108796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45960.37354108796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45960.37354108796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45960.37354108796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45960.37354108796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45960.37354108796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45960.37354108796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45960.37354108796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45960.37354108796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45960.37354108796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45960.37354108796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45960.37354108796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45960.37354108796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45960.37354108796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45960.37354108796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45960.37354108796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45960.37354108796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45960.37354108796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45960.37354108796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45960.37354108796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45960.37354108796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45960.37354108796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45960.37354108796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45960.37354108796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45960.37354108796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45960.37354108796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45960.37354108796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45960.37354108796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45960.37354108796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45960.37354108796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45960.37354108796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45960.37354108796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45960.37354108796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45960.37354108796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45960.37354108796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45960.37354108796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45960.37354108796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45960.37354108796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45960.37354108796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45960.37354108796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45960.37354108796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45960.37354108796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45960.37354108796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45960.37354108796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45960.37354108796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45960.37354108796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45960.37354108796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45960.37354108796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45960.37354108796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45960.37354108796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45960.37354108796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45960.37354108796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45960.37354108796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45960.37354108796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45960.37354108796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45960.37354108796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45960.37354108796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45960.37354108796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45960.37354108796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45960.37354108796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45960.37354108796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45960.37354108796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45960.37354108796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45960.37354108796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45960.37354108796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45960.37354108796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45960.37354108796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45960.37354108796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45960.37354108796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45960.37354108796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45960.37354108796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45960.37354108796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45960.37354108796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45960.37354108796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45960.37354108796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45960.37354108796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45960.37354108796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45960.37354108796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45960.37354108796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45960.37354108796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45960.37354108796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45960.37354108796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45960.37354108796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45960.37354108796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45960.37354108796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45960.37354108796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45960.37354108796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45960.37354108796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45960.37354108796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45960.37354108796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45960.37354108796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45960.37354108796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45960.37354108796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45960.37354108796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45960.37354108796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45960.37354108796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45960.37354108796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45960.37354108796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45960.37354108796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45960.37354108796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45960.37354108796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45960.37354108796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45960.37354108796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45960.37354108796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45960.37354108796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45960.37354108796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45960.37354108796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45960.37354108796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45960.37354108796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45960.37354108796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45960.37354108796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45960.37354108796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45960.37354108796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45960.37354108796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45960.37354108796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45960.37354108796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45960.37354108796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45960.37354108796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45960.37354108796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45960.37354108796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45960.37354108796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45960.37354108796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45960.37354108796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45960.37354108796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45960.37354108796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45960.37354108796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45960.37354108796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45960.37354108796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45960.37354108796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45960.37354108796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45960.37354108796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45960.37354108796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45960.37354108796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45960.37354108796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45960.37354108796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45960.37354108796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45960.37354108796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45960.37354108796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45960.37354108796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45960.37354108796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45960.37354108796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45960.37354108796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45960.37354108796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45960.37354108796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45960.37354108796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45960.37354108796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45960.37354108796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45960.37354108796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45960.37354108796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45960.37354108796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45960.37354108796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45960.37354108796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45960.37354108796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45960.37354108796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45960.37354108796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45960.37354108796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45960.37354108796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45960.37354108796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45960.37354108796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45960.37354108796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45960.37354108796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45960.37354108796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45960.37354108796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45960.37354108796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45960.37354108796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45960.37354108796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45960.37354108796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45960.37354108796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45960.37354108796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45960.37354108796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45960.37354108796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45960.37354108796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45960.37354108796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45960.37354108796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45960.37354108796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45960.37354108796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45960.37354108796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45960.37354108796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45960.37354108796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45960.37354108796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45960.37354108796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45960.37354108796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45960.37354108796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45960.37354108796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45960.37354108796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45960.37354108796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45960.37354108796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45960.37354108796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45960.37354108796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45960.37354108796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45960.37354108796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45960.37354108796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45960.37354108796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45960.37354108796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45960.37354108796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45960.37354108796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45960.37354108796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45960.37354108796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45960.37354108796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45960.37354108796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45960.37354108796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45960.37354108796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45960.37354108796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45960.37354108796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45960.37354108796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45960.37354108796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45960.37354108796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45960.37354108796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45960.37354108796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45960.37354108796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45960.37354108796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45960.37354108796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45960.37354108796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45960.37354108796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45960.37354108796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45960.37354108796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45960.37354108796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45960.37354108796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45960.37354108796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45960.37354108796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45960.37354108796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45960.37354108796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45960.37354108796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45960.37354108796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45960.37354108796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45960.37354108796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45960.37354108796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45960.37354108796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45960.37354108796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45960.37354108796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45960.37354108796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45960.37354108796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45960.37354108796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45960.37354108796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45960.37354108796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45960.37354108796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45960.37354108796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45960.37354108796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45960.37354108796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45960.37354108796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45960.37354108796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45960.37354108796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45960.37354108796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45960.37354108796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45960.37354108796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45960.37354108796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45960.37354108796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45960.37354108796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45960.37354108796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45960.37354108796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45960.37354108796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45960.37354108796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45960.37354108796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45960.37354108796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45960.37354108796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45960.37354108796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45960.37354108796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45960.37354108796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45960.37354108796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45960.37354108796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45960.37354108796</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256.89282326388638</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4.6839467591780704E-2</v>
      </c>
      <c r="H3" s="123">
        <v>45960.320763888885</v>
      </c>
      <c r="I3" s="119" t="str">
        <f>IFERROR(VLOOKUP(D3,DB!A:F,6,0),"")</f>
        <v>SCECO</v>
      </c>
      <c r="J3" s="119" t="str">
        <f>IFERROR(VLOOKUP(D3,DB!A:G,7,0),"")</f>
        <v>Vandalized</v>
      </c>
      <c r="K3" s="125" t="s">
        <v>39120</v>
      </c>
      <c r="L3" s="121" t="str">
        <f>IFERROR(VLOOKUP(D3,DB!A:I,9,0),"")</f>
        <v>Latis</v>
      </c>
    </row>
    <row r="4" spans="1:16" ht="15" customHeight="1">
      <c r="A4" s="119"/>
      <c r="B4" s="119" t="str">
        <f>IFERROR(VLOOKUP(D4,DB!A:K,11,0),"")</f>
        <v/>
      </c>
      <c r="C4" s="120"/>
      <c r="D4" s="121"/>
      <c r="E4" s="98"/>
      <c r="F4" s="123"/>
      <c r="G4" s="124">
        <f ca="1">IFERROR(NOW()-F4,"")</f>
        <v>45960.373540856483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45960.373540856483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45960.373540856483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45960.373540856483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45960.373540856483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45960.373540856483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45960.373540856483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45960.373540856483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45960.373540856483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45960.373540856483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45960.373540856483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45960.373540856483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45960.373540856483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45960.373540856483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45960.373540856483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45960.373540856483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45960.373540856483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45960.373540856483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45960.373540856483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45960.373540856483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45960.373540856483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45960.373540856483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45960.373540856483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45960.373540856483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45960.373540856483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45960.373540856483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45960.373540856483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45960.373540856483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45960.373540856483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45960.373540856483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45960.373540856483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45960.373540856483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45960.373540856483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45960.373540856483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45960.373540856483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45960.373540856483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45960.373540856483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45960.373540856483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45960.373540856483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45960.373540856483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45960.373540856483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45960.373540856483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45960.373540856483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45960.373540856483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45960.373540856483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45960.373540856483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45960.373540856483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45960.373540856483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45960.373540856483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45960.373540856483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45960.373540856483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45960.373540856483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45960.373540856483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45960.373540856483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45960.373540856483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45960.373540856483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45960.373540856483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45960.373540856483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45960.373540856483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45960.373540856483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45960.373540856483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45960.373540856483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45960.373540856483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45960.373540856483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45960.373540856483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45960.373540856483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45960.373540856483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45960.373540856483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45960.373540856483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45960.373540856483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45960.373540856483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45960.373540856483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45960.373540856483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45960.373540856483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45960.373540856483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45960.373540856483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45960.373540856483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45960.373540856483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45960.373540856483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45960.373540856483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45960.373540856483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45960.373540856483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45960.373540856483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45960.373540856483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45960.373540856483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45960.373540856483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45960.373540856483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45960.373540856483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45960.373540856483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45960.373540856483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45960.373540856483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45960.373540856483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45960.373540856483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45960.373540856483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45960.373540856483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45960.373540856483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45960.373540856483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45960.373540856483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45960.373540856483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45960.373540856483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45960.373540856483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45960.373540856483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45960.373540856483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45960.373540856483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45960.373540856483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45960.373540856483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45960.373540856483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45960.373540856483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45960.373540856483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45960.373540856483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45960.373540856483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45960.373540856483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45960.373540856483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45960.373540856483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45960.373540856483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45960.373540856483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45960.373540856483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45960.373540856483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45960.373540856483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45960.373540856483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45960.373540856483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45960.373540856483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45960.373540856483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45960.373540856483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45960.373540856483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45960.373540856483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45960.373540856483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45960.373540856483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45960.373540856483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45960.373540856483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45960.373540856483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45960.373540856483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45960.373540856483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45960.373540856483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45960.373540856483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45960.373540856483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45960.373540856483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45960.373540856483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45960.373540856483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45960.373540856483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45960.373540856483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45960.373540856483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45960.373540856483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45960.373540856483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45960.373540856483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45960.373540856483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45960.373540856483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45960.373540856483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45960.373540856483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45960.373540856483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45960.373540856483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45960.373540856483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45960.373540856483</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45960.373540856483</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68.541480671294266</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34.184663541665941</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11.712429745370173</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R5</v>
      </c>
      <c r="C5" s="152">
        <v>2</v>
      </c>
      <c r="D5" s="152" t="s">
        <v>32817</v>
      </c>
      <c r="E5" s="152"/>
      <c r="F5" s="153"/>
      <c r="G5" s="154">
        <f ca="1">IFERROR(NOW()-F5,"")</f>
        <v>45960.373540856483</v>
      </c>
      <c r="H5" s="153"/>
      <c r="I5" s="152" t="str">
        <f>IFERROR(VLOOKUP(D5,DB!A:F,6,0),"")</f>
        <v>SCECO</v>
      </c>
      <c r="J5" s="152" t="str">
        <f>IFERROR(VLOOKUP(D5,DB!A:G,7,0),"")</f>
        <v>Dead</v>
      </c>
      <c r="K5" s="152"/>
      <c r="L5" s="152" t="str">
        <f>IFERROR(VLOOKUP(D5,DB!A:I,9,0),"")</f>
        <v>Latis</v>
      </c>
    </row>
    <row r="6" spans="1:13" ht="15">
      <c r="A6" s="152"/>
      <c r="B6" s="152" t="str">
        <f>IFERROR(VLOOKUP(D6,DB!A:K,11,0),"")</f>
        <v/>
      </c>
      <c r="C6" s="152"/>
      <c r="D6" s="152"/>
      <c r="E6" s="152"/>
      <c r="F6" s="153"/>
      <c r="G6" s="154">
        <f ca="1">IFERROR(NOW()-F6,"")</f>
        <v>45960.373540856483</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45960.373540856483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45960.373540856483</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45960.373540856483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45960.373540856483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45960.373540856483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45960.373540856483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45960.373540856483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45960.373540856483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45960.373540856483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45960.373540856483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45960.373540856483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45960.373540856483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45960.373540856483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45960.373540856483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45960.373540856483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45960.373540856483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45960.373540856483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45960.373540856483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45960.373540856483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45960.373540856483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45960.373540856483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45960.373540856483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45960.373540856483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45960.373540856483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45960.373540856483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45960.373540856483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45960.373540856483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45960.373540856483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45960.373540856483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45960.373540856483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45960.373540856483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45960.373540856483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45960.373540856483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45960.373540856483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45960.373540856483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45960.373540856483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45960.373540856483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45960.373540856483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45960.373540856483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45960.373540856483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45960.373540856483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45960.373540856483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45960.373540856483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45960.373540856483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45960.373540856483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45960.373540856483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45960.373540856483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45960.373540856483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45960.373540856483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45960.373540856483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45960.373540856483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45960.373540856483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45960.373540856483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45960.373540856483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45960.373540856483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45960.373540856483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45960.373540856483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45960.373540856483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45960.373540856483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45960.373540856483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45960.373540856483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45960.373540856483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45960.373540856483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45960.373540856483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45960.373540856483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45960.373540856483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45960.373540856483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45960.373540856483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45960.373540856483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45960.373540856483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45960.373540856483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45960.373540856483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45960.373540856483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45960.373540856483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45960.373540856483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45960.373540856483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45960.373540856483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45960.373540856483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45960.373540856483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45960.373540856483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45960.373540856483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45960.373540856483</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45960.373540856483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45960.373540856483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45960.373540856483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45960.373540856483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45960.373540856483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45960.373540856483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45960.373540856483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45960.373540856483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45960.373540856483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45960.373540856483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45960.373540856483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45960.373540856483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45960.373540856483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45960.373540856483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45960.373540856483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45960.373540856483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45960.373540856483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45960.373540856483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45960.373540856483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45960.373540856483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45960.373540856483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45960.373540856483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45960.373540856483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45960.373540856483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45960.373540856483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45960.373540856483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45960.373540856483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45960.373540856483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45960.373540856483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45960.373540856483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45960.373540856483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45960.373540856483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45960.373540856483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45960.373540856483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45960.373540856483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45960.373540856483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45960.373540856483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45960.373540856483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45960.373540856483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45960.373540856483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45960.373540856483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45960.373540856483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45960.373540856483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45960.373540856483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45960.373540856483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45960.373540856483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45960.373540856483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45960.373540856483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45960.373540856483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45960.373540856483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45960.373540856483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45960.373540856483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45960.373540856483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45960.373540856483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45960.373540856483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45960.373540856483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45960.373540856483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45960.373540856483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45960.373540856483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45960.373540856483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45960.373540856483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45960.373540856483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45960.373540856483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45960.373540856483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45960.373540856483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45960.373540856483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45960.373540856483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45960.373540856483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45960.373540856483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45960.373540856483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45960.373540856483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45960.373540856483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45960.373540856483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45960.373540856483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45960.373540856483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45960.373540856483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45960.373540856483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45960.373540856483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45960.373540856483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45960.373540856483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45960.373540856483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45960.373540856483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45960.373540856483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45960.373540856483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45960.373540856483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45960.373540856483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45960.373540856483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45960.373540856483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45960.373540856483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45960.373540856483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45960.373540856483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45960.373540856483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45960.373540856483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45960.373540856483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45960.373540856483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45960.373540856483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45960.373540856483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45960.373540856483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45960.373540856483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45960.373540856483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45960.373540856483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45960.373540856483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45960.373540856483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45960.373540856483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45960.373540856483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45960.373540856483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45960.373540856483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45960.373540856483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45960.373540856483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45960.373540856483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45960.373540856483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45960.373540856483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45960.373540856483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45960.373540856483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45960.373540856483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45960.373540856483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45960.373540856483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45960.373540856483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45960.373540856483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45960.373540856483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45960.373540856483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45960.373540856483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45960.373540856483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45960.373540856483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45960.373540856483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45960.373540856483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45960.373540856483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45960.373540856483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45960.373540856483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45960.373540856483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45960.373540856483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45960.373540856483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45960.373540856483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45960.373540856483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45960.373540856483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45960.373540856483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45960.373540856483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45960.373540856483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45960.373540856483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45960.373540856483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45960.373540856483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45960.373540856483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45960.373540856483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45960.373540856483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45960.373540856483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45960.373540856483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45960.373540856483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45960.373540856483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45960.373540856483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45960.373540856483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45960.373540856483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45960.373540856483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45960.373540856483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45960.373540856483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45960.373540856483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45960.373540856483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45960.373540856483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45960.373540856483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45960.373540856483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45960.373540856483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45960.373540856483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45960.373540856483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45960.373540856483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45960.373540856483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45960.373540856483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45960.373540856483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45960.373540856483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45960.373540856483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45960.373540856483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45960.373540856483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45960.373540856483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45960.373540856483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45960.373540856483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45960.373540856483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45960.373540856483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45960.373540856483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45960.373540856483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45960.373540856483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45960.373540856483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45960.373540856483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45960.373540856483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45960.373540856483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45960.373540856483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45960.373540856483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45960.373540856483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45960.373540856483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45960.373540856483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45960.373540856483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45960.373540856483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45960.373540856483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45960.373540856483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45960.373540856483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45960.373540856483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45960.373540856483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45960.373540856483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45960.373540856483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45960.373540856483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45960.373540856483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45960.373540856483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45960.373540856483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45960.373540856483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45960.373540856483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45960.373540856483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45960.373540856483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45960.373540856483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45960.373540856483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45960.373540856483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45960.373540856483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45960.373540856483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45960.373540856483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45960.373540856483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45960.373540856483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45960.373540856483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45960.373540856483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45960.373540856483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45960.373540856483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45960.373540856483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45960.373540856483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45960.373540856483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45960.373540856483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45960.373540856483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45960.373540856483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45960.373540856483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45960.373540856483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45960.373540856483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45960.373540856483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45960.373540856483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45960.373540856483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45960.373540856483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45960.373540856483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45960.373540856483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45960.373540856483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45960.373540856483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45960.373540856483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45960.373540856483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45960.373540856483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45960.373540856483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45960.373540856483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45960.373540856483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45960.373540856483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45960.373540856483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45960.373540856483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45960.373540856483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45960.373540856483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45960.373540856483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45960.373540856483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45960.373540856483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45960.373540856483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45960.373540856483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45960.373540856483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45960.373540856483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45960.373540856483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45960.373540856483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45960.373540856483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45960.373540856483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45960.373540856483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45960.373540856483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45960.373540856483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45960.373540856483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45960.373540856483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45960.373540856483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45960.373540856483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45960.373540856483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45960.373540856483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45960.373540856483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45960.373540856483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45960.373540856483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45960.373540856483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45960.373540856483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45960.373540856483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45960.373540856483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45960.373540856483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45960.373540856483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45960.373540856483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45960.373540856483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45960.373540856483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45960.373540856483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45960.373540856483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45960.373540856483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45960.373540856483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45960.373540856483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45960.373540856483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45960.373540856483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45960.373540856483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45960.373540856483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45960.373540856483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45960.373540856483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45960.373540856483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45960.373540856483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45960.373540856483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45960.373540856483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45960.373540856483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45960.373540856483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45960.373540856483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45960.373540856483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45960.373540856483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45960.373540856483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45960.373540856483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45960.373540856483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45960.373540856483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45960.373540856483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45960.373540856483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45960.373540856483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45960.373540856483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45960.373540856483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45960.373540856483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45960.373540856483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45960.373540856483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45960.373540856483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45960.373540856483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45960.373540856483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45960.373540856483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45960.373540856483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45960.373540856483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45960.373540856483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45960.373540856483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45960.373540856483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45960.373540856483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45960.373540856483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45960.373540856483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45960.373540856483</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J6" sqref="J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33751</v>
      </c>
      <c r="E2" s="106" t="s">
        <v>39021</v>
      </c>
      <c r="F2" s="107"/>
      <c r="G2" s="77">
        <f ca="1">IFERROR(NOW()-F2,"-")</f>
        <v>45960.373540856483</v>
      </c>
      <c r="H2" s="107">
        <v>45960.348229166666</v>
      </c>
      <c r="I2" s="103" t="str">
        <f>IFERROR(VLOOKUP(D2,DB!A:F,6,0),"")</f>
        <v>SCECO</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45960.373540856483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45960.373540856483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45960.373540856483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45960.373540856483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45960.373540856483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45960.373540856483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45960.373540856483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45960.373540856483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45960.373540856483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45960.373540856483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45960.373540856483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45960.373540856483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45960.373540856483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45960.373540856483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45960.373540856483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45960.373540856483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45960.373540856483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45960.373540856483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45960.373540856483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45960.373540856483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45960.373540856483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45960.373540856483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45960.373540856483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45960.373540856483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45960.373540856483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45960.373540856483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45960.373540856483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45960.373540856483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45960.373540856483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45960.373540856483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45960.373540856483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45960.373540856483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45960.373540856483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45960.373540856483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45960.373540856483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45960.373540856483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45960.373540856483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45960.373540856483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45960.373540856483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45960.373540856483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45960.373540856483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45960.373540856483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45960.373540856483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45960.373540856483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45960.373540856483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45960.373540856483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45960.373540856483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45960.373540856483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45960.373540856483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45960.373540856483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45960.373540856483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45960.373540856483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45960.373540856483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45960.373540856483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45960.373540856483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45960.373540856483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45960.373540856483</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2025-10-30T05:58:26Z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