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20" documentId="13_ncr:1_{F6CB121F-512D-4AA6-A0C1-0FB36C537598}" xr6:coauthVersionLast="47" xr6:coauthVersionMax="47" xr10:uidLastSave="{4578F821-FED3-49F1-9969-C5C45D0E6E8E}"/>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<sst xmlns="http://schemas.openxmlformats.org/spreadsheetml/2006/main" count="180293" uniqueCount="39131">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</sst>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296.6933810185219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7.4445833335630596E-2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2.8427314820874017E-2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45959.641806944448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45959.641806944448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45959.641806944448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45959.641806944448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45959.641806944448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45959.641806944448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45959.641806944448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45959.641806944448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45959.641806944448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45959.641806944448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45959.641806944448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45959.641806944448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45959.641806944448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45959.641806944448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45959.641806944448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45959.641806944448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45959.641806944448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45959.641806944448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45959.641806944448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45959.641806944448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45959.641806944448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45959.641806944448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45959.641806944448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45959.641806944448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45959.641806944448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45959.641806944448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45959.641806944448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45959.641806944448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45959.641806944448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45959.641806944448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45959.641806944448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45959.641806944448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45959.641806944448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45959.641806944448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45959.641806944448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45959.641806944448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45959.641806944448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45959.641806944448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45959.641806944448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45959.641806944448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45959.641806944448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45959.641806944448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45959.641806944448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45959.641806944448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45959.641806944448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45959.641806944448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45959.641806944448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45959.641806944448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45959.641806944448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45959.641806944448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45959.641806944448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45959.641806944448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45959.641806944448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45959.641806944448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45959.641806944448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45959.641806944448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45959.641806944448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45959.641806944448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45959.641806944448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45959.641806944448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45959.641806944448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45959.641806944448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45959.641806944448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45959.641806944448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45959.641806944448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45959.641806944448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45959.641806944448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45959.641806944448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45959.641806944448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45959.641806944448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45959.641806944448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45959.641806944448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45959.641806944448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45959.641806944448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45959.641806944448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45959.641806944448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45959.641806944448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45959.641806944448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45959.641806944448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45959.641806944448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45959.641806944448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45959.641806944448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45959.641806944448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45959.641806944448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45959.641806944448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45959.641806944448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45959.641806944448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45959.641806944448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45959.641806944448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45959.641806944448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45959.641806944448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45959.641806944448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45959.641806944448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45959.641806944448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45959.641806944448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45959.641806944448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45959.641806944448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45959.641806944448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45959.641806944448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45959.641806944448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45959.641806944448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45959.641806944448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45959.641806944448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45959.641806944448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45959.641806944448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45959.641806944448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45959.641806944448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45959.641806944448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45959.641806944448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45959.641806944448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45959.641806944448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45959.641806944448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45959.641806944448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45959.641806944448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45959.641806944448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45959.641806944448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45959.641806944448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45959.641806944448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45959.641806944448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45959.641806944448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45959.641806944448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45959.641806944448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45959.641806944448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45959.641806944448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45959.641806944448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45959.641806944448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45959.641806944448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45959.641806944448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45959.641806944448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45959.641806944448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45959.641806944448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45959.641806944448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45959.641806944448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45959.641806944448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45959.641806944448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45959.641806944448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45959.641806944448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45959.641806944448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45959.641806944448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45959.641806944448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45959.641806944448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45959.641806944448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45959.641806944448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45959.641806944448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45959.641806944448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F112555-1CFD-47CC-8E95-E2EA1A0449B8}"/>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134.64196898148657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0.89972361111722421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45959.641806944448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45959.641806944448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45959.641806944448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45959.641806944448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45959.641806944448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45959.641806944448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45959.641806944448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45959.641806944448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45959.641806944448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45959.641806944448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45959.641806944448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45959.641806944448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45959.641806944448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45959.641806944448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45959.641806944448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45959.641806944448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45959.641806944448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45959.641806944448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45959.641806944448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45959.641806944448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45959.641806944448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45959.641806944448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45959.641806944448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45959.641806944448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45959.641806944448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45959.641806944448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45959.641806944448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45959.641806944448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45959.641806944448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45959.641806944448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45959.641806944448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45959.641806944448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45959.641806944448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45959.641806944448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45959.641806944448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45959.641806944448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45959.641806944448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45959.641806944448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45959.641806944448</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45959.641806944448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45959.641806944448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45959.641806944448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45959.641806944448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45959.641806944448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45959.641806944448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45959.641806944448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45959.641806944448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45959.641806944448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45959.641806944448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45959.641806944448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45959.641806944448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45959.641806944448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45959.641806944448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45959.641806944448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45959.641806944448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45959.641806944448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45959.641806944448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45959.641806944448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45959.641806944448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45959.641806944448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45959.641806944448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45959.641806944448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45959.641806944448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45959.641806944448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45959.641806944448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45959.641806944448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45959.641806944448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45959.641806944448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45959.641806944448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45959.641806944448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45959.641806944448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45959.641806944448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45959.641806944448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45959.641806944448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45959.641806944448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45959.641806944448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45959.641806944448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45959.641806944448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45959.641806944448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45959.641806944448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45959.641806944448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45959.641806944448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45959.641806944448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45959.641806944448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45959.641806944448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45959.641806944448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45959.641806944448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45959.641806944448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45959.641806944448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45959.641806944448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45959.641806944448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45959.641806944448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45959.641806944448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45959.641806944448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45959.641806944448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45959.641806944448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45959.641806944448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45959.641806944448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45959.641806944448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45959.641806944448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45959.641806944448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45959.641806944448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45959.641806944448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45959.641806944448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45959.641806944448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45959.641806944448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45959.641806944448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45959.641806944448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45959.641806944448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45959.641806944448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45959.641806944448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45959.641806944448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45959.641806944448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45959.641806944448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45959.641806944448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45959.641806944448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45959.641806944448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45959.641806944448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45959.641806944448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45959.641806944448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45959.641806944448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45959.641806944448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45959.641806944448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45959.641806944448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45959.641806944448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45959.641806944448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45959.641806944448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45959.641806944448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45959.641806944448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45959.641806944448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45959.641806944448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45959.641806944448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45959.641806944448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45959.641806944448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45959.641806944448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45959.641806944448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45959.641806944448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45959.641806944448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45959.641806944448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45959.641806944448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45959.641806944448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45959.641806944448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45959.641806944448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45959.641806944448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45959.641806944448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45959.641806944448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45959.641806944448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45959.641806944448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45959.641806944448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45959.641806944448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45959.641806944448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45959.641806944448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45959.641806944448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45959.641806944448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45959.641806944448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45959.641806944448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45959.641806944448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45959.641806944448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45959.641806944448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45959.641806944448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45959.641806944448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45959.641806944448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45959.641806944448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45959.641806944448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45959.641806944448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45959.641806944448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45959.641806944448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45959.641806944448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45959.641806944448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45959.641806944448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45959.641806944448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45959.641806944448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45959.641806944448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45959.641806944448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45959.641806944448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45959.641806944448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45959.641806944448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45959.641806944448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45959.641806944448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45959.641806944448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45959.641806944448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45959.641806944448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45959.641806944448</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abSelected="1" workbookViewId="0">
      <selection activeCell="K9" sqref="K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45959.6403125</v>
      </c>
      <c r="G2" s="21">
        <f ca="1">IFERROR(NOW()-F2,"-")</f>
        <v>1.4944444483262487E-3</v>
      </c>
      <c r="H2" s="22">
        <v>45959.6403125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3</v>
      </c>
      <c r="D3" s="63" t="s">
        <v>22278</v>
      </c>
      <c r="E3" s="18" t="s">
        <v>39114</v>
      </c>
      <c r="F3" s="20">
        <v>45959.622499999998</v>
      </c>
      <c r="G3" s="21">
        <f ca="1">IFERROR(NOW()-F3,"-")</f>
        <v>1.9306944450363517E-2</v>
      </c>
      <c r="H3" s="22">
        <v>45959.614166666666</v>
      </c>
      <c r="I3" s="19" t="str">
        <f>IFERROR(VLOOKUP(D3,DB!A:F,6,0),"")</f>
        <v>SCECO</v>
      </c>
      <c r="J3" s="18" t="str">
        <f>IFERROR(VLOOKUP(D3,DB!A:G,7,0),"")</f>
        <v>Vandalized</v>
      </c>
      <c r="K3" s="46" t="s">
        <v>39115</v>
      </c>
      <c r="L3" s="23" t="str">
        <f>IFERROR(VLOOKUP(D3,DB!A:I,9,0),"")</f>
        <v>Latis</v>
      </c>
    </row>
    <row r="4" spans="1:13" ht="15" customHeight="1">
      <c r="A4" s="19"/>
      <c r="B4" s="63" t="str">
        <f>IFERROR(VLOOKUP(D4,DB!A:K,11,0),"")</f>
        <v/>
      </c>
      <c r="C4" s="18"/>
      <c r="D4" s="18"/>
      <c r="E4" s="18"/>
      <c r="F4" s="20"/>
      <c r="G4" s="21">
        <f t="shared" ref="G4:G62" ca="1" si="0">IFERROR(NOW()-F4,"-")</f>
        <v>45959.641806944448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45959.641806944448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45959.641806944448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45959.641806944448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45959.641806944448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45959.641806944448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45959.641806944448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45959.641806944448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45959.641806944448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45959.641806944448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45959.641806944448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45959.641806944448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45959.641806944448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45959.641806944448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45959.641806944448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45959.641806944448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45959.641806944448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45959.641806944448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45959.641806944448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45959.641806944448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45959.641806944448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45959.641806944448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45959.641806944448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45959.641806944448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45959.641806944448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45959.641806944448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45959.641806944448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45959.641806944448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45959.641806944448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45959.641806944448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45959.641806944448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45959.641806944448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45959.641806944448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45959.641806944448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45959.641806944448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45959.641806944448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45959.641806944448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45959.641806944448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45959.641806944448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45959.641806944448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45959.641806944448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45959.641806944448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45959.641806944448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45959.641806944448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45959.641806944448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45959.641806944448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45959.641806944448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45959.641806944448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45959.641806944448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45959.641806944448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45959.641806944448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45959.641806944448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45959.641806944448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45959.641806944448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45959.641806944448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45959.641806944448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45959.641806944448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45959.641806944448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45959.641806944448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45959.641806944448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45959.641806944448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45959.641806944448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45959.641806944448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45959.641806944448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45959.641806944448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45959.641806944448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45959.641806944448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45959.641806944448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45959.641806944448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45959.641806944448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45959.641806944448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45959.641806944448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45959.641806944448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45959.641806944448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45959.641806944448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45959.641806944448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45959.641806944448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45959.641806944448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45959.641806944448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45959.641806944448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45959.641806944448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45959.641806944448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45959.641806944448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45959.641806944448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45959.641806944448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45959.641806944448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45959.641806944448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45959.641806944448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45959.641806944448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45959.641806944448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45959.641806944448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45959.641806944448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45959.641806944448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45959.641806944448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45959.641806944448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45959.641806944448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45959.641806944448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45959.641806944448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45959.641806944448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45959.641806944448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45959.641806944448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45959.641806944448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45959.641806944448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45959.641806944448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45959.641806944448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45959.641806944448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45959.641806944448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45959.641806944448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45959.641806944448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45959.641806944448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45959.641806944448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45959.641806944448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45959.641806944448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45959.641806944448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45959.641806944448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45959.641806944448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45959.641806944448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45959.641806944448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45959.641806944448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45959.641806944448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45959.641806944448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45959.641806944448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45959.641806944448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45959.641806944448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45959.641806944448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45959.641806944448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45959.641806944448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45959.641806944448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45959.641806944448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45959.641806944448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45959.641806944448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45959.641806944448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45959.641806944448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45959.641806944448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45959.641806944448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45959.641806944448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45959.641806944448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45959.641806944448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45959.641806944448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45959.641806944448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45959.641806944448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45959.641806944448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45959.641806944448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45959.641806944448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45959.641806944448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45959.641806944448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45959.641806944448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45959.641806944448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45959.641806944448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45959.641806944448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45959.641806944448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45959.641806944448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45959.641806944448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45959.641806944448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45959.641806944448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45959.641806944448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45959.641806944448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45959.641806944448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45959.641806944448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45959.641806944448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45959.641806944448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45959.641806944448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45959.641806944448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45959.641806944448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45959.641806944448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45959.641806944448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45959.641806944448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45959.641806944448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45959.641806944448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45959.641806944448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45959.641806944448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45959.641806944448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45959.641806944448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45959.641806944448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45959.641806944448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45959.641806944448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45959.641806944448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45959.641806944448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45959.641806944448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45959.641806944448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45959.641806944448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45959.641806944448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45959.641806944448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45959.641806944448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45959.641806944448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45959.641806944448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45959.641806944448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45959.641806944448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45959.641806944448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45959.641806944448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45959.641806944448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45959.641806944448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45959.641806944448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45959.641806944448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45959.641806944448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45959.641806944448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45959.641806944448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45959.641806944448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45959.641806944448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45959.641806944448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45959.641806944448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45959.641806944448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45959.641806944448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45959.641806944448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45959.641806944448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45959.641806944448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45959.641806944448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45959.641806944448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45959.641806944448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45959.641806944448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45959.641806944448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45959.641806944448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45959.641806944448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45959.641806944448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45959.641806944448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45959.641806944448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45959.641806944448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45959.641806944448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45959.641806944448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45959.641806944448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45959.641806944448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45959.641806944448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45959.641806944448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45959.641806944448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45959.641806944448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45959.641806944448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45959.641806944448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45959.641806944448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45959.641806944448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45959.641806944448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45959.641806944448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45959.641806944448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45959.641806944448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45959.641806944448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45959.641806944448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45959.641806944448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45959.641806944448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45959.641806944448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45959.641806944448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45959.641806944448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45959.641806944448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45959.641806944448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45959.641806944448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45959.641806944448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45959.641806944448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45959.641806944448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45959.641806944448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45959.641806944448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45959.641806944448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45959.641806944448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45959.641806944448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45959.641806944448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45959.641806944448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45959.641806944448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45959.641806944448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45959.641806944448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45959.641806944448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45959.641806944448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45959.641806944448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45959.641806944448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45959.641806944448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45959.641806944448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45959.641806944448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45959.641806944448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45959.641806944448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45959.641806944448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45959.641806944448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45959.641806944448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45959.641806944448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45959.641806944448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45959.641806944448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45959.641806944448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45959.641806944448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45959.641806944448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45959.641806944448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45959.641806944448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45959.641806944448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45959.641806944448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45959.641806944448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45959.641806944448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45959.641806944448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45959.641806944448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45959.641806944448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45959.641806944448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45959.641806944448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45959.641806944448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45959.641806944448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45959.641806944448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45959.641806944448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45959.641806944448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45959.641806944448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45959.641806944448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45959.641806944448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45959.641806944448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45959.641806944448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45959.641806944448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45959.641806944448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45959.641806944448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45959.641806944448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45959.641806944448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45959.641806944448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45959.641806944448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45959.641806944448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45959.641806944448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45959.641806944448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45959.641806944448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45959.641806944448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45959.641806944448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45959.641806944448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45959.641806944448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45959.641806944448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45959.641806944448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45959.641806944448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45959.641806944448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45959.641806944448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45959.641806944448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45959.641806944448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45959.641806944448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45959.641806944448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45959.641806944448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45959.641806944448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45959.641806944448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45959.641806944448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45959.641806944448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45959.641806944448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45959.641806944448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45959.641806944448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45959.641806944448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45959.641806944448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45959.641806944448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45959.641806944448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45959.641806944448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45959.641806944448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45959.641806944448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45959.641806944448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45959.641806944448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45959.641806944448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45959.641806944448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45959.641806944448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45959.641806944448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45959.641806944448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45959.641806944448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45959.641806944448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45959.641806944448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45959.641806944448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45959.641806944448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45959.641806944448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45959.641806944448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45959.641806944448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45959.641806944448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45959.641806944448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45959.641806944448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45959.641806944448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45959.641806944448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45959.641806944448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45959.641806944448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45959.641806944448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45959.641806944448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45959.641806944448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45959.641806944448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45959.641806944448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45959.641806944448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45959.641806944448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45959.641806944448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45959.641806944448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45959.641806944448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45959.641806944448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45959.641806944448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45959.641806944448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45959.641806944448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45959.641806944448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45959.641806944448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45959.641806944448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45959.641806944448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45959.641806944448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45959.641806944448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45959.641806944448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45959.641806944448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45959.641806944448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45959.641806944448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45959.641806944448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45959.641806944448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45959.641806944448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45959.641806944448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45959.641806944448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45959.641806944448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45959.641806944448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45959.641806944448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45959.641806944448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45959.641806944448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45959.641806944448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45959.641806944448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45959.641806944448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45959.641806944448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45959.641806944448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45959.641806944448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45959.641806944448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45959.641806944448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45959.641806944448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45959.641806944448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45959.641806944448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45959.641806944448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45959.641806944448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45959.641806944448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45959.641806944448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45959.641806944448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45959.641806944448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45959.641806944448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45959.641806944448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45959.641806944448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45959.641806944448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45959.641806944448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45959.641806944448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45959.641806944448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45959.641806944448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45959.641806944448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45959.641806944448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45959.641806944448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45959.641806944448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45959.641806944448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45959.641806944448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45959.641806944448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45959.641806944448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45959.641806944448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45959.641806944448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45959.641806944448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45959.641806944448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45959.641806944448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45959.641806944448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45959.641806944448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45959.641806944448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45959.641806944448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45959.641806944448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45959.641806944448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45959.641806944448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45959.641806944448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45959.641806944448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45959.641806944448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45959.641806944448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45959.641806944448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45959.641806944448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45959.641806944448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45959.641806944448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45959.641806944448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45959.641806944448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45959.641806944448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45959.641806944448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45959.641806944448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45959.641806944448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45959.641806944448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45959.641806944448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45959.641806944448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45959.641806944448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45959.641806944448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45959.641806944448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45959.641806944448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45959.641806944448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45959.641806944448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45959.641806944448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45959.641806944448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45959.641806944448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45959.641806944448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45959.641806944448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45959.641806944448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45959.641806944448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45959.641806944448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45959.641806944448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45959.641806944448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45959.641806944448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45959.641806944448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45959.641806944448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45959.641806944448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45959.641806944448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45959.641806944448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45959.641806944448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45959.641806944448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45959.641806944448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45959.641806944448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45959.641806944448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45959.641806944448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45959.641806944448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45959.641806944448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45959.641806944448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45959.641806944448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45959.641806944448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45959.641806944448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45959.641806944448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45959.641806944448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45959.641806944448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45959.641806944448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45959.641806944448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45959.641806944448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45959.641806944448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45959.641806944448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45959.641806944448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45959.641806944448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45959.641806944448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45959.641806944448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45959.641806944448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45959.641806944448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45959.641806944448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45959.641806944448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45959.641806944448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45959.641806944448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45959.641806944448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45959.641806944448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45959.641806944448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45959.641806944448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45959.641806944448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45959.641806944448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45959.641806944448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45959.641806944448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45959.641806944448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45959.641806944448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45959.641806944448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45959.641806944448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45959.641806944448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45959.641806944448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45959.641806944448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45959.641806944448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45959.641806944448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45959.641806944448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45959.641806944448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45959.641806944448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45959.641806944448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45959.641806944448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45959.641806944448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45959.641806944448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45959.641806944448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45959.641806944448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45959.641806944448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45959.641806944448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45959.641806944448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45959.641806944448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45959.641806944448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45959.641806944448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45959.641806944448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45959.641806944448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45959.641806944448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45959.641806944448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45959.641806944448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45959.641806944448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45959.641806944448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45959.641806944448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45959.641806944448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45959.641806944448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45959.641806944448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45959.641806944448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45959.641806944448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45959.641806944448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45959.641806944448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45959.641806944448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45959.641806944448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45959.641806944448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45959.641806944448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45959.641806944448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45959.641806944448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45959.641806944448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45959.641806944448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45959.641806944448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45959.641806944448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45959.641806944448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45959.641806944448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45959.641806944448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45959.641806944448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45959.641806944448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45959.641806944448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45959.641806944448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45959.641806944448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45959.641806944448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45959.641806944448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45959.641806944448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45959.641806944448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45959.641806944448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45959.641806944448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45959.641806944448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45959.641806944448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45959.641806944448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45959.641806944448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45959.641806944448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45959.641806944448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45959.641806944448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45959.641806944448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45959.641806944448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45959.641806944448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45959.641806944448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45959.641806944448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45959.641806944448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45959.641806944448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45959.641806944448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45959.641806944448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45959.641806944448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45959.641806944448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45959.641806944448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45959.641806944448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45959.641806944448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45959.641806944448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45959.641806944448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45959.641806944448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45959.641806944448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45959.641806944448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45959.641806944448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45959.641806944448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45959.641806944448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45959.641806944448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45959.641806944448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45959.641806944448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45959.641806944448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45959.641806944448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45959.641806944448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45959.641806944448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45959.641806944448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45959.641806944448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45959.641806944448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45959.641806944448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45959.641806944448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45959.641806944448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45959.641806944448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45959.641806944448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45959.641806944448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45959.641806944448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45959.641806944448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45959.641806944448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45959.641806944448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45959.641806944448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45959.641806944448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45959.641806944448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45959.641806944448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45959.641806944448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45959.641806944448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45959.641806944448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45959.641806944448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45959.641806944448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45959.641806944448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45959.641806944448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45959.641806944448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45959.641806944448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45959.641806944448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45959.641806944448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45959.641806944448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45959.641806944448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45959.641806944448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45959.641806944448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45959.641806944448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45959.641806944448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45959.641806944448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45959.641806944448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45959.641806944448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45959.641806944448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45959.641806944448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45959.641806944448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45959.641806944448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45959.641806944448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45959.641806944448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45959.641806944448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45959.641806944448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45959.641806944448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45959.641806944448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45959.641806944448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45959.641806944448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45959.641806944448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45959.641806944448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45959.641806944448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45959.641806944448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45959.641806944448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45959.641806944448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45959.641806944448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45959.641806944448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45959.641806944448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45959.641806944448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45959.641806944448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45959.641806944448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45959.641806944448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45959.641806944448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45959.641806944448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45959.641806944448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45959.641806944448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45959.641806944448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45959.641806944448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45959.641806944448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45959.641806944448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45959.641806944448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45959.641806944448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45959.641806944448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45959.641806944448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45959.641806944448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45959.641806944448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45959.641806944448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45959.641806944448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45959.641806944448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45959.641806944448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45959.641806944448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45959.641806944448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45959.641806944448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45959.641806944448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45959.641806944448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45959.641806944448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45959.641806944448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45959.641806944448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45959.641806944448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45959.641806944448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45959.641806944448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45959.641806944448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45959.641806944448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45959.641806944448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45959.641806944448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45959.641806944448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45959.641806944448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45959.641806944448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45959.641806944448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45959.641806944448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45959.641806944448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45959.641806944448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45959.641806944448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45959.641806944448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45959.641806944448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45959.641806944448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45959.641806944448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45959.641806944448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45959.641806944448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45959.641806944448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45959.641806944448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45959.641806944448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45959.641806944448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45959.641806944448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45959.641806944448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45959.641806944448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45959.641806944448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45959.641806944448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45959.641806944448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45959.641806944448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45959.641806944448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45959.641806944448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45959.641806944448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45959.641806944448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45959.641806944448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45959.641806944448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45959.641806944448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45959.641806944448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45959.641806944448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45959.641806944448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45959.641806944448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45959.641806944448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45959.641806944448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45959.641806944448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45959.641806944448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45959.641806944448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45959.641806944448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45959.641806944448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45959.641806944448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45959.641806944448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45959.641806944448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45959.641806944448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45959.641806944448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45959.641806944448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45959.641806944448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45959.641806944448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45959.641806944448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45959.641806944448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45959.641806944448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45959.641806944448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45959.641806944448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45959.641806944448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45959.641806944448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45959.641806944448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45959.641806944448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45959.641806944448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45959.641806944448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45959.641806944448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45959.641806944448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45959.641806944448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45959.641806944448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45959.641806944448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45959.641806944448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45959.641806944448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45959.641806944448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45959.641806944448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45959.641806944448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45959.641806944448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45959.641806944448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45959.641806944448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45959.641806944448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45959.641806944448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45959.641806944448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45959.641806944448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45959.641806944448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45959.641806944448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45959.641806944448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45959.641806944448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45959.641806944448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45959.641806944448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45959.641806944448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45959.641806944448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45959.641806944448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45959.641806944448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45959.641806944448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45959.641806944448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45959.641806944448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45959.641806944448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45959.641806944448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45959.641806944448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45959.641806944448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45959.641806944448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45959.641806944448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45959.641806944448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45959.641806944448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45959.641806944448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45959.641806944448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45959.641806944448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45959.641806944448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45959.641806944448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45959.641806944448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45959.641806944448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45959.641806944448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45959.641806944448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45959.641806944448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45959.641806944448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45959.641806944448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45959.641806944448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45959.641806944448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45959.641806944448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45959.641806944448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45959.641806944448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45959.641806944448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45959.641806944448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45959.641806944448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45959.641806944448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45959.641806944448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45959.641806944448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45959.641806944448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45959.641806944448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45959.641806944448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45959.641806944448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45959.641806944448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45959.641806944448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45959.641806944448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45959.641806944448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45959.641806944448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45959.641806944448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45959.641806944448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45959.641806944448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45959.641806944448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45959.641806944448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45959.641806944448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45959.641806944448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45959.641806944448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45959.641806944448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45959.641806944448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45959.641806944448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45959.641806944448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45959.641806944448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45959.641806944448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45959.641806944448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45959.641806944448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45959.641806944448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45959.641806944448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45959.641806944448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45959.641806944448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45959.641806944448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45959.641806944448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45959.641806944448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45959.641806944448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45959.641806944448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45959.641806944448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45959.641806944448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45959.641806944448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45959.641806944448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45959.641806944448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45959.641806944448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45959.641806944448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45959.641806944448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45959.641806944448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45959.641806944448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45959.641806944448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45959.641806944448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45959.641806944448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45959.641806944448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45959.641806944448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45959.641806944448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45959.641806944448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45959.641806944448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45959.641806944448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45959.641806944448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45959.641806944448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45959.641806944448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45959.641806944448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45959.641806944448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45959.641806944448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45959.641806944448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45959.641806944448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45959.641806944448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45959.641806944448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45959.641806944448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45959.641806944448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45959.641806944448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45959.641806944448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45959.641806944448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45959.641806944448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45959.641806944448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45959.641806944448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45959.641806944448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45959.641806944448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45959.641806944448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45959.641806944448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45959.641806944448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45959.641806944448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45959.641806944448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45959.641806944448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45959.641806944448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45959.641806944448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45959.641806944448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45959.641806944448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45959.641806944448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45959.641806944448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45959.641806944448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45959.641806944448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45959.641806944448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45959.641806944448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45959.641806944448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45959.641806944448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45959.641806944448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45959.641806944448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45959.641806944448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45959.641806944448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45959.641806944448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45959.641806944448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45959.641806944448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45959.641806944448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45959.641806944448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45959.641806944448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45959.641806944448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45959.641806944448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45959.641806944448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45959.641806944448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45959.641806944448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45959.641806944448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45959.641806944448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45959.641806944448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45959.641806944448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45959.641806944448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45959.641806944448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45959.641806944448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45959.641806944448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45959.641806944448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45959.641806944448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45959.641806944448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45959.641806944448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45959.641806944448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45959.641806944448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45959.641806944448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45959.641806944448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45959.641806944448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45959.641806944448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45959.641806944448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45959.641806944448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45959.641806944448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45959.641806944448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45959.641806944448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45959.641806944448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45959.641806944448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45959.641806944448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45959.641806944448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45959.641806944448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45959.641806944448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45959.641806944448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45959.641806944448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45959.641806944448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45959.641806944448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45959.641806944448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45959.641806944448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45959.641806944448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45959.641806944448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45959.641806944448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45959.641806944448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45959.641806944448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45959.641806944448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45959.641806944448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45959.641806944448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45959.641806944448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45959.641806944448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45959.641806944448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45959.641806944448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45959.641806944448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45959.641806944448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45959.641806944448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45959.641806944448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45959.641806944448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45959.641806944448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45959.641806944448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45959.641806944448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45959.641806944448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45959.641806944448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45959.641806944448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45959.641806944448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45959.641806944448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45959.641806944448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45959.641806944448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45959.641806944448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45959.641806944448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45959.641806944448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45959.641806944448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45959.641806944448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45959.641806944448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45959.641806944448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45959.641806944448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45959.641806944448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45959.641806944448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45959.641806944448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45959.641806944448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45959.641806944448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45959.641806944448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45959.641806944448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45959.641806944448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45959.641806944448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45959.641806944448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45959.641806944448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45959.641806944448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45959.641806944448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45959.641806944448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45959.641806944448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45959.641806944448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45959.641806944448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45959.641806944448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45959.641806944448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45959.641806944448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45959.641806944448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45959.641806944448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45959.641806944448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45959.641806944448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45959.641806944448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45959.641806944448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45959.641806944448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45959.641806944448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45959.641806944448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45959.641806944448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45959.641806944448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45959.641806944448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45959.641806944448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45959.641806944448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45959.641806944448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45959.641806944448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45959.641806944448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45959.641806944448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45959.641806944448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45959.641806944448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45959.641806944448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45959.641806944448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45959.641806944448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45959.641806944448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45959.641806944448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45959.641806944448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45959.641806944448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45959.641806944448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45959.641806944448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45959.641806944448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45959.641806944448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45959.641806944448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45959.641806944448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45959.641806944448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45959.641806944448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45959.641806944448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45959.641806944448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45959.641806944448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45959.641806944448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45959.641806944448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45959.641806944448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45959.641806944448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45959.641806944448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45959.641806944448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45959.641806944448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45959.641806944448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45959.641806944448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45959.641806944448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45959.641806944448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45959.641806944448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45959.641806944448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45959.641806944448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45959.641806944448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45959.641806944448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45959.641806944448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45959.641806944448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45959.641806944448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45959.641806944448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45959.641806944448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45959.641806944448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45959.641806944448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45959.641806944448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45959.641806944448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45959.641806944448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45959.641806944448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45959.641806944448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45959.641806944448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45959.641806944448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45959.641806944448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45959.641806944448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45959.641806944448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45959.641806944448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45959.641806944448</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256.16108935185184</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122"/>
      <c r="F3" s="123"/>
      <c r="G3" s="124">
        <f ca="1">IFERROR(NOW()-F3,"")</f>
        <v>45959.641806944448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45959.641806944448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45959.641806944448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45959.641806944448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45959.641806944448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45959.641806944448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45959.641806944448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45959.641806944448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45959.641806944448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45959.641806944448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45959.641806944448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45959.641806944448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45959.641806944448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45959.641806944448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45959.641806944448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45959.641806944448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45959.641806944448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45959.641806944448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45959.641806944448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45959.641806944448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45959.641806944448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45959.641806944448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45959.641806944448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45959.641806944448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45959.641806944448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45959.641806944448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45959.641806944448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45959.641806944448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45959.641806944448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45959.641806944448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45959.641806944448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45959.641806944448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45959.641806944448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45959.641806944448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45959.641806944448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45959.641806944448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45959.641806944448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45959.641806944448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45959.641806944448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45959.641806944448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45959.641806944448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45959.641806944448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45959.641806944448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45959.641806944448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45959.641806944448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45959.641806944448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45959.641806944448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45959.641806944448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45959.641806944448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45959.641806944448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45959.641806944448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45959.641806944448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45959.641806944448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45959.641806944448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45959.641806944448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45959.641806944448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45959.641806944448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45959.641806944448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45959.641806944448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45959.641806944448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45959.641806944448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45959.641806944448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45959.641806944448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45959.641806944448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45959.641806944448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45959.641806944448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45959.641806944448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45959.641806944448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45959.641806944448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45959.641806944448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45959.641806944448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45959.641806944448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45959.641806944448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45959.641806944448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45959.641806944448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45959.641806944448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45959.641806944448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45959.641806944448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45959.641806944448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45959.641806944448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45959.641806944448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45959.641806944448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45959.641806944448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45959.641806944448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45959.641806944448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45959.641806944448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45959.641806944448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45959.641806944448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45959.641806944448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45959.641806944448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45959.641806944448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45959.641806944448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45959.641806944448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45959.641806944448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45959.641806944448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45959.641806944448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45959.641806944448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45959.641806944448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45959.641806944448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45959.641806944448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45959.641806944448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45959.641806944448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45959.641806944448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45959.641806944448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45959.641806944448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45959.641806944448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45959.641806944448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45959.641806944448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45959.641806944448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45959.641806944448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45959.641806944448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45959.641806944448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45959.641806944448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45959.641806944448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45959.641806944448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45959.641806944448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45959.641806944448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45959.641806944448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45959.641806944448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45959.641806944448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45959.641806944448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45959.641806944448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45959.641806944448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45959.641806944448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45959.641806944448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45959.641806944448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45959.641806944448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45959.641806944448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45959.641806944448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45959.641806944448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45959.641806944448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45959.641806944448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45959.641806944448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45959.641806944448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45959.641806944448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45959.641806944448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45959.641806944448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45959.641806944448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45959.641806944448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45959.641806944448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45959.641806944448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45959.641806944448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45959.641806944448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45959.641806944448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45959.641806944448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45959.641806944448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45959.641806944448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45959.641806944448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45959.641806944448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45959.641806944448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45959.641806944448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45959.641806944448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45959.641806944448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45959.641806944448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45959.641806944448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45959.641806944448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45959.641806944448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45959.641806944448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45959.641806944448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45959.641806944448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45959.641806944448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45959.641806944448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45959.641806944448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45959.641806944448</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45959.641806944448</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67.809746759259724</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33.452929629631399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10.980695833335631</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c r="E5" s="152"/>
      <c r="F5" s="153"/>
      <c r="G5" s="154">
        <f ca="1">IFERROR(NOW()-F5,"")</f>
        <v>45959.641806944448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45959.641806944448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45959.641806944448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45959.641806944448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45959.641806944448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45959.641806944448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45959.641806944448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45959.641806944448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45959.641806944448</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45959.641806944448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45959.641806944448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45959.641806944448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45959.641806944448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45959.641806944448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45959.641806944448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45959.641806944448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45959.641806944448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45959.641806944448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45959.641806944448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45959.641806944448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45959.641806944448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45959.641806944448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45959.641806944448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45959.641806944448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45959.641806944448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45959.641806944448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45959.641806944448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45959.641806944448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45959.641806944448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45959.641806944448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45959.641806944448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45959.641806944448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45959.641806944448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45959.641806944448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45959.641806944448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45959.641806944448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45959.641806944448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45959.641806944448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45959.641806944448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45959.641806944448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45959.641806944448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45959.641806944448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45959.641806944448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45959.641806944448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45959.641806944448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45959.641806944448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45959.641806944448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45959.641806944448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45959.641806944448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45959.641806944448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45959.641806944448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45959.641806944448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45959.641806944448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45959.641806944448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45959.641806944448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45959.641806944448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45959.641806944448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45959.641806944448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45959.641806944448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45959.641806944448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45959.641806944448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45959.641806944448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45959.641806944448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45959.641806944448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45959.641806944448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45959.641806944448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45959.641806944448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45959.641806944448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45959.641806944448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45959.641806944448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45959.641806944448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45959.641806944448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45959.641806944448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45959.641806944448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45959.641806944448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45959.641806944448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45959.641806944448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45959.641806944448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45959.641806944448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45959.641806944448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45959.641806944448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45959.641806944448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45959.641806944448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45959.641806944448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45959.641806944448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45959.641806944448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45959.641806944448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45959.641806944448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45959.641806944448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45959.641806944448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45959.641806944448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45959.641806944448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45959.641806944448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45959.641806944448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45959.641806944448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45959.641806944448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45959.641806944448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45959.641806944448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45959.641806944448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45959.641806944448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45959.641806944448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45959.641806944448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45959.641806944448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45959.641806944448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45959.641806944448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45959.641806944448</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45959.641806944448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45959.641806944448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45959.641806944448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45959.641806944448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45959.641806944448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45959.641806944448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45959.641806944448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45959.641806944448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45959.641806944448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45959.641806944448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45959.641806944448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45959.641806944448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45959.641806944448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45959.641806944448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45959.641806944448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45959.641806944448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45959.641806944448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45959.641806944448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45959.641806944448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45959.641806944448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45959.641806944448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45959.641806944448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45959.641806944448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45959.641806944448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45959.641806944448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45959.641806944448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45959.641806944448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45959.641806944448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45959.641806944448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45959.641806944448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45959.641806944448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45959.641806944448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45959.641806944448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45959.641806944448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45959.641806944448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45959.641806944448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45959.641806944448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45959.641806944448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45959.641806944448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45959.641806944448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45959.641806944448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45959.641806944448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45959.641806944448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45959.641806944448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45959.641806944448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45959.641806944448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45959.641806944448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45959.641806944448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45959.641806944448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45959.641806944448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45959.641806944448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45959.641806944448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45959.641806944448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45959.641806944448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45959.641806944448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45959.641806944448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45959.641806944448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45959.641806944448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45959.641806944448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45959.641806944448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45959.641806944448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45959.641806944448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45959.641806944448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45959.641806944448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45959.641806944448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45959.641806944448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45959.641806944448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45959.641806944448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45959.641806944448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45959.641806944448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45959.641806944448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45959.641806944448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45959.641806944448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45959.641806944448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45959.641806944448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45959.641806944448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45959.641806944448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45959.641806944448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45959.641806944448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45959.641806944448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45959.641806944448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45959.641806944448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45959.641806944448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45959.641806944448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45959.641806944448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45959.641806944448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45959.641806944448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45959.641806944448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45959.641806944448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45959.641806944448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45959.641806944448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45959.641806944448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45959.641806944448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45959.641806944448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45959.641806944448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45959.641806944448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45959.641806944448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45959.641806944448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45959.641806944448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45959.641806944448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45959.641806944448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45959.641806944448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45959.641806944448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45959.641806944448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45959.641806944448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45959.641806944448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45959.641806944448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45959.641806944448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45959.641806944448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45959.641806944448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45959.641806944448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45959.641806944448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45959.641806944448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45959.641806944448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45959.641806944448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45959.641806944448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45959.641806944448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45959.641806944448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45959.641806944448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45959.641806944448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45959.641806944448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45959.641806944448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45959.641806944448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45959.641806944448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45959.641806944448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45959.641806944448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45959.641806944448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45959.641806944448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45959.641806944448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45959.641806944448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45959.641806944448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45959.641806944448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45959.641806944448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45959.641806944448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45959.641806944448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45959.641806944448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45959.641806944448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45959.641806944448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45959.641806944448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45959.641806944448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45959.641806944448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45959.641806944448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45959.641806944448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45959.641806944448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45959.641806944448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45959.641806944448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45959.641806944448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45959.641806944448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45959.641806944448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45959.641806944448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45959.641806944448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45959.641806944448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45959.641806944448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45959.641806944448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45959.641806944448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45959.641806944448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45959.641806944448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45959.641806944448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45959.641806944448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45959.641806944448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45959.641806944448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45959.641806944448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45959.641806944448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45959.641806944448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45959.641806944448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45959.641806944448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45959.641806944448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45959.641806944448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45959.641806944448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45959.641806944448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45959.641806944448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45959.641806944448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45959.641806944448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45959.641806944448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45959.641806944448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45959.641806944448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45959.641806944448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45959.641806944448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45959.641806944448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45959.641806944448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45959.641806944448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45959.641806944448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45959.641806944448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45959.641806944448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45959.641806944448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45959.641806944448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45959.641806944448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45959.641806944448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45959.641806944448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45959.641806944448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45959.641806944448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45959.641806944448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45959.641806944448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45959.641806944448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45959.641806944448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45959.641806944448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45959.641806944448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45959.641806944448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45959.641806944448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45959.641806944448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45959.641806944448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45959.641806944448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45959.641806944448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45959.641806944448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45959.641806944448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45959.641806944448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45959.641806944448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45959.641806944448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45959.641806944448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45959.641806944448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45959.641806944448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45959.641806944448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45959.641806944448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45959.641806944448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45959.641806944448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45959.641806944448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45959.641806944448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45959.641806944448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45959.641806944448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45959.641806944448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45959.641806944448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45959.641806944448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45959.641806944448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45959.641806944448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45959.641806944448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45959.641806944448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45959.641806944448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45959.641806944448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45959.641806944448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45959.641806944448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45959.641806944448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45959.641806944448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45959.641806944448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45959.641806944448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45959.641806944448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45959.641806944448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45959.641806944448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45959.641806944448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45959.641806944448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45959.641806944448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45959.641806944448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45959.641806944448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45959.641806944448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45959.641806944448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45959.641806944448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45959.641806944448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45959.641806944448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45959.641806944448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45959.641806944448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45959.641806944448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45959.641806944448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45959.641806944448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45959.641806944448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45959.641806944448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45959.641806944448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45959.641806944448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45959.641806944448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45959.641806944448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45959.641806944448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45959.641806944448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45959.641806944448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45959.641806944448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45959.641806944448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45959.641806944448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45959.641806944448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45959.641806944448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45959.641806944448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45959.641806944448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45959.641806944448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45959.641806944448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45959.641806944448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45959.641806944448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45959.641806944448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45959.641806944448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45959.641806944448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45959.641806944448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45959.641806944448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45959.641806944448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45959.641806944448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45959.641806944448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45959.641806944448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45959.641806944448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45959.641806944448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45959.641806944448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45959.641806944448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45959.641806944448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45959.641806944448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45959.641806944448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45959.641806944448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45959.641806944448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45959.641806944448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45959.641806944448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45959.641806944448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45959.641806944448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45959.641806944448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45959.641806944448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45959.641806944448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45959.641806944448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45959.641806944448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45959.641806944448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45959.641806944448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45959.641806944448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45959.641806944448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45959.641806944448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45959.641806944448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45959.641806944448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45959.641806944448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45959.641806944448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45959.641806944448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45959.641806944448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45959.641806944448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45959.641806944448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45959.641806944448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45959.641806944448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45959.641806944448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45959.641806944448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45959.641806944448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45959.641806944448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45959.641806944448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45959.641806944448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45959.641806944448</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7</v>
      </c>
      <c r="D2" s="103" t="s">
        <v>34903</v>
      </c>
      <c r="E2" s="106" t="s">
        <v>39125</v>
      </c>
      <c r="F2" s="107">
        <v>45959.585532407407</v>
      </c>
      <c r="G2" s="77">
        <f ca="1">IFERROR(NOW()-F2,"-")</f>
        <v>5.6274537040735595E-2</v>
      </c>
      <c r="H2" s="107">
        <v>45959.585532407407</v>
      </c>
      <c r="I2" s="103" t="str">
        <f>IFERROR(VLOOKUP(D2,DB!A:F,6,0),"")</f>
        <v>SCECO</v>
      </c>
      <c r="J2" s="102" t="str">
        <f>IFERROR(VLOOKUP(D2,DB!A:G,7,0),"")</f>
        <v>Vandalized</v>
      </c>
      <c r="K2" s="108" t="s">
        <v>39126</v>
      </c>
      <c r="L2" s="109" t="str">
        <f>IFERROR(VLOOKUP(D2,DB!A:I,9,0),"")</f>
        <v>Latis</v>
      </c>
    </row>
    <row r="3" spans="1:16383" ht="31.5" customHeight="1">
      <c r="A3" s="104" t="s">
        <v>39127</v>
      </c>
      <c r="B3" s="103" t="str">
        <f>IFERROR(VLOOKUP(D3,DB!A:K,11,0),"")</f>
        <v>R6</v>
      </c>
      <c r="C3" s="105">
        <v>2</v>
      </c>
      <c r="D3" s="103" t="s">
        <v>35967</v>
      </c>
      <c r="E3" s="106" t="s">
        <v>39021</v>
      </c>
      <c r="F3" s="107"/>
      <c r="G3" s="77">
        <f ca="1">IFERROR(NOW()-F3,"-")</f>
        <v>45959.641806944448</v>
      </c>
      <c r="H3" s="107">
        <v>45959.565659722219</v>
      </c>
      <c r="I3" s="103" t="str">
        <f>IFERROR(VLOOKUP(D3,DB!A:F,6,0),"")</f>
        <v>SCECO</v>
      </c>
      <c r="J3" s="102" t="str">
        <f>IFERROR(VLOOKUP(D3,DB!A:G,7,0),"")</f>
        <v>Dead</v>
      </c>
      <c r="K3" s="108" t="s">
        <v>39128</v>
      </c>
      <c r="L3" s="109" t="str">
        <f>IFERROR(VLOOKUP(D3,DB!A:I,9,0),"")</f>
        <v>Latis</v>
      </c>
    </row>
    <row r="4" spans="1:16383" ht="31.5" customHeight="1">
      <c r="A4" s="104" t="s">
        <v>39127</v>
      </c>
      <c r="B4" s="103" t="str">
        <f>IFERROR(VLOOKUP(D4,DB!A:K,11,0),"")</f>
        <v>R6</v>
      </c>
      <c r="C4" s="105">
        <v>1</v>
      </c>
      <c r="D4" s="103" t="s">
        <v>35750</v>
      </c>
      <c r="E4" s="106" t="s">
        <v>39021</v>
      </c>
      <c r="F4" s="107"/>
      <c r="G4" s="77">
        <f ca="1">IFERROR(NOW()-F4,"-")</f>
        <v>45959.641806944448</v>
      </c>
      <c r="H4" s="107">
        <v>45959.550497685188</v>
      </c>
      <c r="I4" s="103" t="str">
        <f>IFERROR(VLOOKUP(D4,DB!A:F,6,0),"")</f>
        <v>SCECO</v>
      </c>
      <c r="J4" s="102" t="str">
        <f>IFERROR(VLOOKUP(D4,DB!A:G,7,0),"")</f>
        <v>Vandalized</v>
      </c>
      <c r="K4" s="108" t="s">
        <v>39129</v>
      </c>
      <c r="L4" s="109" t="str">
        <f>IFERROR(VLOOKUP(D4,DB!A:I,9,0),"")</f>
        <v>Latis</v>
      </c>
    </row>
    <row r="5" spans="1:16383" ht="31.5" customHeight="1">
      <c r="A5" s="104" t="s">
        <v>39127</v>
      </c>
      <c r="B5" s="103" t="str">
        <f>IFERROR(VLOOKUP(D5,DB!A:K,11,0),"")</f>
        <v>R6</v>
      </c>
      <c r="C5" s="105">
        <v>1</v>
      </c>
      <c r="D5" s="103" t="s">
        <v>35039</v>
      </c>
      <c r="E5" s="106" t="s">
        <v>39021</v>
      </c>
      <c r="F5" s="107"/>
      <c r="G5" s="77">
        <f ca="1">IFERROR(NOW()-F5,"-")</f>
        <v>45959.641806944448</v>
      </c>
      <c r="H5" s="107">
        <v>45959.551666666666</v>
      </c>
      <c r="I5" s="103" t="str">
        <f>IFERROR(VLOOKUP(D5,DB!A:F,6,0),"")</f>
        <v>SCECO</v>
      </c>
      <c r="J5" s="102" t="str">
        <f>IFERROR(VLOOKUP(D5,DB!A:G,7,0),"")</f>
        <v>Vandalized</v>
      </c>
      <c r="K5" s="108" t="s">
        <v>39130</v>
      </c>
      <c r="L5" s="109" t="str">
        <f>IFERROR(VLOOKUP(D5,DB!A:I,9,0),"")</f>
        <v>Latis</v>
      </c>
    </row>
    <row r="6" spans="1:16383" ht="31.5" customHeight="1">
      <c r="A6" s="104"/>
      <c r="B6" s="103" t="str">
        <f>IFERROR(VLOOKUP(D6,DB!A:K,11,0),"")</f>
        <v/>
      </c>
      <c r="C6" s="105"/>
      <c r="D6" s="103"/>
      <c r="E6" s="106"/>
      <c r="F6" s="107"/>
      <c r="G6" s="77">
        <f ca="1">IFERROR(NOW()-F6,"-")</f>
        <v>45959.641806944448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45959.641806944448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45959.641806944448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45959.641806944448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45959.641806944448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45959.641806944448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45959.641806944448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45959.641806944448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45959.641806944448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45959.641806944448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45959.641806944448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45959.641806944448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45959.641806944448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45959.641806944448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45959.641806944448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45959.641806944448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45959.641806944448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45959.641806944448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45959.641806944448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45959.641806944448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45959.641806944448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45959.641806944448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45959.641806944448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45959.641806944448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45959.641806944448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45959.641806944448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45959.641806944448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45959.641806944448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45959.641806944448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45959.641806944448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45959.641806944448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45959.641806944448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45959.641806944448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45959.641806944448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45959.641806944448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45959.641806944448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45959.641806944448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45959.641806944448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45959.641806944448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45959.641806944448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45959.641806944448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45959.641806944448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45959.641806944448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45959.641806944448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45959.641806944448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45959.641806944448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45959.641806944448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45959.641806944448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45959.641806944448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45959.641806944448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45959.641806944448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45959.641806944448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45959.641806944448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45959.641806944448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45959.641806944448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45959.641806944448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45959.641806944448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45959.641806944448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45959.641806944448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45959.641806944448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45959.641806944448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45959.641806944448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45959.641806944448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45959.641806944448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45959.641806944448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45959.641806944448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45959.641806944448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45959.641806944448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45959.641806944448</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2025-10-29T12:25:10Z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